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O:\DATENUEBERNAHME\Literatur\Corona Unterlagen\"/>
    </mc:Choice>
  </mc:AlternateContent>
  <xr:revisionPtr revIDLastSave="0" documentId="8_{A50B429E-AA9F-443D-AF7B-144F81CBFCBB}" xr6:coauthVersionLast="45" xr6:coauthVersionMax="45" xr10:uidLastSave="{00000000-0000-0000-0000-000000000000}"/>
  <workbookProtection workbookAlgorithmName="SHA-512" workbookHashValue="WtoOG3ByEQpXt4S+96cmVXyLIHpCAB5/a8c5gaHBXPb8pUgFFE2nTfHBb4wK8yZ50et6n47junAJ4VsPq2TxoA==" workbookSaltValue="hEfCkVD+UvNZ/YMNabL6nA==" workbookSpinCount="100000" lockStructure="1"/>
  <bookViews>
    <workbookView xWindow="-108" yWindow="-108" windowWidth="29016" windowHeight="15816" xr2:uid="{00000000-000D-0000-FFFF-FFFF00000000}"/>
  </bookViews>
  <sheets>
    <sheet name="Tabelle1" sheetId="1" r:id="rId1"/>
    <sheet name="40" sheetId="2" state="hidden" r:id="rId2"/>
  </sheets>
  <definedNames>
    <definedName name="_xlnm.Print_Titles" localSheetId="0">Tabelle1!$8:$10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500" i="1" l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H1490" i="1" l="1"/>
  <c r="H1489" i="1"/>
  <c r="H1488" i="1"/>
  <c r="H1487" i="1"/>
  <c r="H1486" i="1"/>
  <c r="H1485" i="1"/>
  <c r="H1484" i="1"/>
  <c r="H1483" i="1"/>
  <c r="H1482" i="1"/>
  <c r="H1481" i="1"/>
  <c r="H1480" i="1"/>
  <c r="H1479" i="1"/>
  <c r="H1478" i="1"/>
  <c r="H1477" i="1"/>
  <c r="H1476" i="1"/>
  <c r="H1475" i="1"/>
  <c r="H1474" i="1"/>
  <c r="H1473" i="1"/>
  <c r="H1472" i="1"/>
  <c r="H1471" i="1"/>
  <c r="H1470" i="1"/>
  <c r="H1469" i="1"/>
  <c r="H1468" i="1"/>
  <c r="H1467" i="1"/>
  <c r="H1466" i="1"/>
  <c r="H1465" i="1"/>
  <c r="H1464" i="1"/>
  <c r="H1463" i="1"/>
  <c r="H1462" i="1"/>
  <c r="H1461" i="1"/>
  <c r="H1460" i="1"/>
  <c r="H1459" i="1"/>
  <c r="H1458" i="1"/>
  <c r="H1457" i="1"/>
  <c r="H1456" i="1"/>
  <c r="H1455" i="1"/>
  <c r="H1454" i="1"/>
  <c r="H1453" i="1"/>
  <c r="H1452" i="1"/>
  <c r="H1451" i="1"/>
  <c r="H1450" i="1"/>
  <c r="H1449" i="1"/>
  <c r="H1448" i="1"/>
  <c r="H1447" i="1"/>
  <c r="H1446" i="1"/>
  <c r="H1445" i="1"/>
  <c r="H1444" i="1"/>
  <c r="H1443" i="1"/>
  <c r="H1442" i="1"/>
  <c r="H1441" i="1"/>
  <c r="H1440" i="1"/>
  <c r="H1439" i="1"/>
  <c r="H1438" i="1"/>
  <c r="H1437" i="1"/>
  <c r="H1436" i="1"/>
  <c r="H1435" i="1"/>
  <c r="H1434" i="1"/>
  <c r="H1433" i="1"/>
  <c r="H1432" i="1"/>
  <c r="H1431" i="1"/>
  <c r="H1430" i="1"/>
  <c r="H1429" i="1"/>
  <c r="H1428" i="1"/>
  <c r="H1427" i="1"/>
  <c r="H1426" i="1"/>
  <c r="H1425" i="1"/>
  <c r="H1424" i="1"/>
  <c r="H1423" i="1"/>
  <c r="H1422" i="1"/>
  <c r="H1421" i="1"/>
  <c r="H1420" i="1"/>
  <c r="H1419" i="1"/>
  <c r="H1418" i="1"/>
  <c r="H1417" i="1"/>
  <c r="H1416" i="1"/>
  <c r="H1415" i="1"/>
  <c r="H1414" i="1"/>
  <c r="H1413" i="1"/>
  <c r="H1412" i="1"/>
  <c r="H1411" i="1"/>
  <c r="H1410" i="1"/>
  <c r="H1409" i="1"/>
  <c r="H1408" i="1"/>
  <c r="H1407" i="1"/>
  <c r="H1406" i="1"/>
  <c r="H1405" i="1"/>
  <c r="H1404" i="1"/>
  <c r="H1403" i="1"/>
  <c r="H1402" i="1"/>
  <c r="H1401" i="1"/>
  <c r="H1400" i="1"/>
  <c r="H1399" i="1"/>
  <c r="H1398" i="1"/>
  <c r="H1397" i="1"/>
  <c r="H1396" i="1"/>
  <c r="H1395" i="1"/>
  <c r="H1394" i="1"/>
  <c r="H1393" i="1"/>
  <c r="H1392" i="1"/>
  <c r="H1391" i="1"/>
  <c r="H1390" i="1"/>
  <c r="H1389" i="1"/>
  <c r="H1388" i="1"/>
  <c r="H1387" i="1"/>
  <c r="H1386" i="1"/>
  <c r="H1385" i="1"/>
  <c r="H1384" i="1"/>
  <c r="H1383" i="1"/>
  <c r="H1382" i="1"/>
  <c r="H1381" i="1"/>
  <c r="H1380" i="1"/>
  <c r="H1379" i="1"/>
  <c r="H1378" i="1"/>
  <c r="H1377" i="1"/>
  <c r="H1376" i="1"/>
  <c r="H1375" i="1"/>
  <c r="H1374" i="1"/>
  <c r="H1373" i="1"/>
  <c r="H1372" i="1"/>
  <c r="H1371" i="1"/>
  <c r="H1370" i="1"/>
  <c r="H1369" i="1"/>
  <c r="H1368" i="1"/>
  <c r="H1367" i="1"/>
  <c r="H1366" i="1"/>
  <c r="H1365" i="1"/>
  <c r="H1364" i="1"/>
  <c r="H1363" i="1"/>
  <c r="H1362" i="1"/>
  <c r="H1361" i="1"/>
  <c r="H1360" i="1"/>
  <c r="H1359" i="1"/>
  <c r="H1358" i="1"/>
  <c r="H1357" i="1"/>
  <c r="H1356" i="1"/>
  <c r="H1355" i="1"/>
  <c r="H1354" i="1"/>
  <c r="H1353" i="1"/>
  <c r="H1352" i="1"/>
  <c r="H1351" i="1"/>
  <c r="H1350" i="1"/>
  <c r="H1349" i="1"/>
  <c r="H1348" i="1"/>
  <c r="H1347" i="1"/>
  <c r="H1346" i="1"/>
  <c r="H1345" i="1"/>
  <c r="H1344" i="1"/>
  <c r="H1343" i="1"/>
  <c r="H1342" i="1"/>
  <c r="H1341" i="1"/>
  <c r="H1340" i="1"/>
  <c r="H1339" i="1"/>
  <c r="H1338" i="1"/>
  <c r="H1337" i="1"/>
  <c r="H1336" i="1"/>
  <c r="H1335" i="1"/>
  <c r="H1334" i="1"/>
  <c r="H1333" i="1"/>
  <c r="H1332" i="1"/>
  <c r="H1331" i="1"/>
  <c r="H1330" i="1"/>
  <c r="H1329" i="1"/>
  <c r="H1328" i="1"/>
  <c r="H1327" i="1"/>
  <c r="H1326" i="1"/>
  <c r="H1325" i="1"/>
  <c r="H1324" i="1"/>
  <c r="H1323" i="1"/>
  <c r="H1322" i="1"/>
  <c r="H1321" i="1"/>
  <c r="H1320" i="1"/>
  <c r="H1319" i="1"/>
  <c r="H1318" i="1"/>
  <c r="H1317" i="1"/>
  <c r="H1316" i="1"/>
  <c r="H1315" i="1"/>
  <c r="H1314" i="1"/>
  <c r="H1313" i="1"/>
  <c r="H1312" i="1"/>
  <c r="H1311" i="1"/>
  <c r="H1310" i="1"/>
  <c r="H1309" i="1"/>
  <c r="H1308" i="1"/>
  <c r="H1307" i="1"/>
  <c r="H1306" i="1"/>
  <c r="H1305" i="1"/>
  <c r="H1304" i="1"/>
  <c r="H1303" i="1"/>
  <c r="H1302" i="1"/>
  <c r="H1301" i="1"/>
  <c r="H1300" i="1"/>
  <c r="H1299" i="1"/>
  <c r="H1298" i="1"/>
  <c r="H1297" i="1"/>
  <c r="H1296" i="1"/>
  <c r="H1295" i="1"/>
  <c r="H1294" i="1"/>
  <c r="H1293" i="1"/>
  <c r="H1292" i="1"/>
  <c r="H1291" i="1"/>
  <c r="H1290" i="1"/>
  <c r="H1289" i="1"/>
  <c r="H1288" i="1"/>
  <c r="H1287" i="1"/>
  <c r="H1286" i="1"/>
  <c r="H1285" i="1"/>
  <c r="H1284" i="1"/>
  <c r="H1283" i="1"/>
  <c r="H1282" i="1"/>
  <c r="H1281" i="1"/>
  <c r="H1280" i="1"/>
  <c r="H1279" i="1"/>
  <c r="H1278" i="1"/>
  <c r="H1277" i="1"/>
  <c r="H1276" i="1"/>
  <c r="H1275" i="1"/>
  <c r="H1274" i="1"/>
  <c r="H1273" i="1"/>
  <c r="H1272" i="1"/>
  <c r="H1271" i="1"/>
  <c r="H1270" i="1"/>
  <c r="H1269" i="1"/>
  <c r="H1268" i="1"/>
  <c r="H1267" i="1"/>
  <c r="H1266" i="1"/>
  <c r="H1265" i="1"/>
  <c r="H1264" i="1"/>
  <c r="H1263" i="1"/>
  <c r="H1262" i="1"/>
  <c r="H1261" i="1"/>
  <c r="H1260" i="1"/>
  <c r="H1259" i="1"/>
  <c r="H1258" i="1"/>
  <c r="H1257" i="1"/>
  <c r="H1256" i="1"/>
  <c r="H1255" i="1"/>
  <c r="H1254" i="1"/>
  <c r="H1253" i="1"/>
  <c r="H1252" i="1"/>
  <c r="H1251" i="1"/>
  <c r="H1250" i="1"/>
  <c r="H1249" i="1"/>
  <c r="H1248" i="1"/>
  <c r="H1247" i="1"/>
  <c r="H1246" i="1"/>
  <c r="H1245" i="1"/>
  <c r="H1244" i="1"/>
  <c r="H1243" i="1"/>
  <c r="H1242" i="1"/>
  <c r="H1241" i="1"/>
  <c r="H1240" i="1"/>
  <c r="H1239" i="1"/>
  <c r="H1238" i="1"/>
  <c r="H1237" i="1"/>
  <c r="H1236" i="1"/>
  <c r="H1235" i="1"/>
  <c r="H1234" i="1"/>
  <c r="H1233" i="1"/>
  <c r="H1232" i="1"/>
  <c r="H1231" i="1"/>
  <c r="H1230" i="1"/>
  <c r="H1229" i="1"/>
  <c r="H1228" i="1"/>
  <c r="H1227" i="1"/>
  <c r="H1226" i="1"/>
  <c r="H1225" i="1"/>
  <c r="H1224" i="1"/>
  <c r="H1223" i="1"/>
  <c r="H1222" i="1"/>
  <c r="H1221" i="1"/>
  <c r="H1220" i="1"/>
  <c r="H1219" i="1"/>
  <c r="H1218" i="1"/>
  <c r="H1217" i="1"/>
  <c r="H1216" i="1"/>
  <c r="H1215" i="1"/>
  <c r="H1214" i="1"/>
  <c r="H1213" i="1"/>
  <c r="H1212" i="1"/>
  <c r="H1211" i="1"/>
  <c r="H1210" i="1"/>
  <c r="H1209" i="1"/>
  <c r="H1208" i="1"/>
  <c r="H1207" i="1"/>
  <c r="H1206" i="1"/>
  <c r="H1205" i="1"/>
  <c r="H1204" i="1"/>
  <c r="H1203" i="1"/>
  <c r="H1202" i="1"/>
  <c r="H1201" i="1"/>
  <c r="H1200" i="1"/>
  <c r="H1199" i="1"/>
  <c r="H1198" i="1"/>
  <c r="H1197" i="1"/>
  <c r="H1196" i="1"/>
  <c r="H1195" i="1"/>
  <c r="H1194" i="1"/>
  <c r="H1193" i="1"/>
  <c r="H1192" i="1"/>
  <c r="H1191" i="1"/>
  <c r="H1190" i="1"/>
  <c r="H1189" i="1"/>
  <c r="H1188" i="1"/>
  <c r="H1187" i="1"/>
  <c r="H1186" i="1"/>
  <c r="H1185" i="1"/>
  <c r="H1184" i="1"/>
  <c r="H1183" i="1"/>
  <c r="H1182" i="1"/>
  <c r="H1181" i="1"/>
  <c r="H1180" i="1"/>
  <c r="H1179" i="1"/>
  <c r="H1178" i="1"/>
  <c r="H1177" i="1"/>
  <c r="H1176" i="1"/>
  <c r="H1175" i="1"/>
  <c r="H1174" i="1"/>
  <c r="H1173" i="1"/>
  <c r="H1172" i="1"/>
  <c r="H1171" i="1"/>
  <c r="H1170" i="1"/>
  <c r="H1169" i="1"/>
  <c r="H1168" i="1"/>
  <c r="H1167" i="1"/>
  <c r="H1166" i="1"/>
  <c r="H1165" i="1"/>
  <c r="H1164" i="1"/>
  <c r="H1163" i="1"/>
  <c r="H1162" i="1"/>
  <c r="H1161" i="1"/>
  <c r="H1160" i="1"/>
  <c r="H1159" i="1"/>
  <c r="H1158" i="1"/>
  <c r="H1157" i="1"/>
  <c r="H1156" i="1"/>
  <c r="H1155" i="1"/>
  <c r="H1154" i="1"/>
  <c r="H1153" i="1"/>
  <c r="H1152" i="1"/>
  <c r="H1151" i="1"/>
  <c r="H1150" i="1"/>
  <c r="H1149" i="1"/>
  <c r="H1148" i="1"/>
  <c r="H1147" i="1"/>
  <c r="H1146" i="1"/>
  <c r="H1145" i="1"/>
  <c r="H1144" i="1"/>
  <c r="H1143" i="1"/>
  <c r="H1142" i="1"/>
  <c r="H1141" i="1"/>
  <c r="H1140" i="1"/>
  <c r="H1139" i="1"/>
  <c r="H1138" i="1"/>
  <c r="H1137" i="1"/>
  <c r="H1136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21" i="1"/>
  <c r="H1120" i="1"/>
  <c r="H1119" i="1"/>
  <c r="H1118" i="1"/>
  <c r="H1117" i="1"/>
  <c r="H1116" i="1"/>
  <c r="H1115" i="1"/>
  <c r="H1114" i="1"/>
  <c r="H1113" i="1"/>
  <c r="H1112" i="1"/>
  <c r="H1111" i="1"/>
  <c r="H1110" i="1"/>
  <c r="H1109" i="1"/>
  <c r="H1108" i="1"/>
  <c r="H1107" i="1"/>
  <c r="H1106" i="1"/>
  <c r="H1105" i="1"/>
  <c r="H1104" i="1"/>
  <c r="H1103" i="1"/>
  <c r="H1102" i="1"/>
  <c r="H1101" i="1"/>
  <c r="H1100" i="1"/>
  <c r="H1099" i="1"/>
  <c r="H1098" i="1"/>
  <c r="H1097" i="1"/>
  <c r="H1096" i="1"/>
  <c r="H1095" i="1"/>
  <c r="H1094" i="1"/>
  <c r="H1093" i="1"/>
  <c r="H1092" i="1"/>
  <c r="H1091" i="1"/>
  <c r="H1090" i="1"/>
  <c r="H1089" i="1"/>
  <c r="H1088" i="1"/>
  <c r="H1087" i="1"/>
  <c r="H1086" i="1"/>
  <c r="H1085" i="1"/>
  <c r="H1084" i="1"/>
  <c r="H1083" i="1"/>
  <c r="H1082" i="1"/>
  <c r="H1081" i="1"/>
  <c r="H1080" i="1"/>
  <c r="H1079" i="1"/>
  <c r="H1078" i="1"/>
  <c r="H1077" i="1"/>
  <c r="H1076" i="1"/>
  <c r="H1075" i="1"/>
  <c r="H1074" i="1"/>
  <c r="H1073" i="1"/>
  <c r="H1072" i="1"/>
  <c r="H1071" i="1"/>
  <c r="H1070" i="1"/>
  <c r="H1069" i="1"/>
  <c r="H1068" i="1"/>
  <c r="H1067" i="1"/>
  <c r="H1066" i="1"/>
  <c r="H1065" i="1"/>
  <c r="H1064" i="1"/>
  <c r="H1063" i="1"/>
  <c r="H1062" i="1"/>
  <c r="H1061" i="1"/>
  <c r="H1060" i="1"/>
  <c r="H1059" i="1"/>
  <c r="H1058" i="1"/>
  <c r="H1057" i="1"/>
  <c r="H1056" i="1"/>
  <c r="H1055" i="1"/>
  <c r="H1054" i="1"/>
  <c r="H1053" i="1"/>
  <c r="H1052" i="1"/>
  <c r="H1051" i="1"/>
  <c r="H1050" i="1"/>
  <c r="H1049" i="1"/>
  <c r="H1048" i="1"/>
  <c r="H1047" i="1"/>
  <c r="H1046" i="1"/>
  <c r="H1045" i="1"/>
  <c r="H1044" i="1"/>
  <c r="H1043" i="1"/>
  <c r="H1042" i="1"/>
  <c r="H1041" i="1"/>
  <c r="H1040" i="1"/>
  <c r="H1039" i="1"/>
  <c r="H1038" i="1"/>
  <c r="H1037" i="1"/>
  <c r="H1036" i="1"/>
  <c r="H1035" i="1"/>
  <c r="H1034" i="1"/>
  <c r="H1033" i="1"/>
  <c r="H1032" i="1"/>
  <c r="H1031" i="1"/>
  <c r="H1030" i="1"/>
  <c r="H1029" i="1"/>
  <c r="H1028" i="1"/>
  <c r="H1027" i="1"/>
  <c r="H1026" i="1"/>
  <c r="H1025" i="1"/>
  <c r="H1024" i="1"/>
  <c r="H1023" i="1"/>
  <c r="H1022" i="1"/>
  <c r="H1021" i="1"/>
  <c r="H1020" i="1"/>
  <c r="H1019" i="1"/>
  <c r="H1018" i="1"/>
  <c r="H1017" i="1"/>
  <c r="H1016" i="1"/>
  <c r="H1015" i="1"/>
  <c r="H1014" i="1"/>
  <c r="H1013" i="1"/>
  <c r="H1012" i="1"/>
  <c r="H1011" i="1"/>
  <c r="H1010" i="1"/>
  <c r="H1009" i="1"/>
  <c r="H1008" i="1"/>
  <c r="H1007" i="1"/>
  <c r="H1006" i="1"/>
  <c r="H1005" i="1"/>
  <c r="H1004" i="1"/>
  <c r="H1003" i="1"/>
  <c r="H1002" i="1"/>
  <c r="H1001" i="1"/>
  <c r="H1000" i="1"/>
  <c r="H999" i="1"/>
  <c r="H998" i="1"/>
  <c r="H997" i="1"/>
  <c r="H996" i="1"/>
  <c r="H995" i="1"/>
  <c r="H994" i="1"/>
  <c r="H993" i="1"/>
  <c r="H992" i="1"/>
  <c r="H991" i="1"/>
  <c r="H990" i="1"/>
  <c r="H989" i="1"/>
  <c r="H988" i="1"/>
  <c r="H987" i="1"/>
  <c r="H986" i="1"/>
  <c r="H985" i="1"/>
  <c r="H984" i="1"/>
  <c r="H983" i="1"/>
  <c r="H982" i="1"/>
  <c r="H981" i="1"/>
  <c r="H980" i="1"/>
  <c r="H979" i="1"/>
  <c r="H978" i="1"/>
  <c r="H977" i="1"/>
  <c r="H976" i="1"/>
  <c r="H975" i="1"/>
  <c r="H974" i="1"/>
  <c r="H973" i="1"/>
  <c r="H972" i="1"/>
  <c r="H971" i="1"/>
  <c r="H970" i="1"/>
  <c r="H969" i="1"/>
  <c r="H968" i="1"/>
  <c r="H967" i="1"/>
  <c r="H966" i="1"/>
  <c r="H965" i="1"/>
  <c r="H964" i="1"/>
  <c r="H963" i="1"/>
  <c r="H962" i="1"/>
  <c r="H961" i="1"/>
  <c r="H960" i="1"/>
  <c r="H959" i="1"/>
  <c r="H958" i="1"/>
  <c r="H957" i="1"/>
  <c r="H956" i="1"/>
  <c r="H955" i="1"/>
  <c r="H954" i="1"/>
  <c r="H953" i="1"/>
  <c r="H952" i="1"/>
  <c r="H951" i="1"/>
  <c r="H950" i="1"/>
  <c r="H949" i="1"/>
  <c r="H948" i="1"/>
  <c r="H947" i="1"/>
  <c r="H946" i="1"/>
  <c r="H945" i="1"/>
  <c r="H944" i="1"/>
  <c r="H943" i="1"/>
  <c r="H942" i="1"/>
  <c r="H941" i="1"/>
  <c r="H940" i="1"/>
  <c r="H939" i="1"/>
  <c r="H938" i="1"/>
  <c r="H937" i="1"/>
  <c r="H936" i="1"/>
  <c r="H935" i="1"/>
  <c r="H934" i="1"/>
  <c r="H933" i="1"/>
  <c r="H932" i="1"/>
  <c r="H931" i="1"/>
  <c r="H930" i="1"/>
  <c r="H929" i="1"/>
  <c r="H928" i="1"/>
  <c r="H927" i="1"/>
  <c r="H926" i="1"/>
  <c r="H925" i="1"/>
  <c r="H924" i="1"/>
  <c r="H923" i="1"/>
  <c r="H922" i="1"/>
  <c r="H921" i="1"/>
  <c r="H920" i="1"/>
  <c r="H919" i="1"/>
  <c r="H918" i="1"/>
  <c r="H917" i="1"/>
  <c r="H916" i="1"/>
  <c r="H915" i="1"/>
  <c r="H914" i="1"/>
  <c r="H913" i="1"/>
  <c r="H912" i="1"/>
  <c r="H911" i="1"/>
  <c r="H910" i="1"/>
  <c r="H909" i="1"/>
  <c r="H908" i="1"/>
  <c r="H907" i="1"/>
  <c r="H906" i="1"/>
  <c r="H905" i="1"/>
  <c r="H904" i="1"/>
  <c r="H903" i="1"/>
  <c r="H902" i="1"/>
  <c r="H901" i="1"/>
  <c r="H900" i="1"/>
  <c r="H899" i="1"/>
  <c r="H898" i="1"/>
  <c r="H897" i="1"/>
  <c r="H896" i="1"/>
  <c r="H895" i="1"/>
  <c r="H894" i="1"/>
  <c r="H893" i="1"/>
  <c r="H892" i="1"/>
  <c r="H891" i="1"/>
  <c r="H890" i="1"/>
  <c r="H889" i="1"/>
  <c r="H888" i="1"/>
  <c r="H887" i="1"/>
  <c r="H886" i="1"/>
  <c r="H885" i="1"/>
  <c r="H884" i="1"/>
  <c r="H883" i="1"/>
  <c r="H882" i="1"/>
  <c r="H881" i="1"/>
  <c r="H880" i="1"/>
  <c r="H879" i="1"/>
  <c r="H878" i="1"/>
  <c r="H877" i="1"/>
  <c r="H876" i="1"/>
  <c r="H875" i="1"/>
  <c r="H874" i="1"/>
  <c r="H873" i="1"/>
  <c r="H872" i="1"/>
  <c r="H871" i="1"/>
  <c r="H870" i="1"/>
  <c r="H869" i="1"/>
  <c r="H868" i="1"/>
  <c r="H867" i="1"/>
  <c r="H866" i="1"/>
  <c r="H865" i="1"/>
  <c r="H864" i="1"/>
  <c r="H863" i="1"/>
  <c r="H862" i="1"/>
  <c r="H861" i="1"/>
  <c r="H860" i="1"/>
  <c r="H859" i="1"/>
  <c r="H858" i="1"/>
  <c r="H857" i="1"/>
  <c r="H856" i="1"/>
  <c r="H855" i="1"/>
  <c r="H854" i="1"/>
  <c r="H853" i="1"/>
  <c r="H852" i="1"/>
  <c r="H851" i="1"/>
  <c r="H850" i="1"/>
  <c r="H849" i="1"/>
  <c r="H848" i="1"/>
  <c r="H847" i="1"/>
  <c r="H846" i="1"/>
  <c r="H845" i="1"/>
  <c r="H844" i="1"/>
  <c r="H843" i="1"/>
  <c r="H842" i="1"/>
  <c r="H841" i="1"/>
  <c r="H840" i="1"/>
  <c r="H839" i="1"/>
  <c r="H838" i="1"/>
  <c r="H837" i="1"/>
  <c r="H836" i="1"/>
  <c r="H835" i="1"/>
  <c r="H834" i="1"/>
  <c r="H833" i="1"/>
  <c r="H832" i="1"/>
  <c r="H831" i="1"/>
  <c r="H830" i="1"/>
  <c r="H829" i="1"/>
  <c r="H828" i="1"/>
  <c r="H827" i="1"/>
  <c r="H826" i="1"/>
  <c r="H825" i="1"/>
  <c r="H824" i="1"/>
  <c r="H823" i="1"/>
  <c r="H822" i="1"/>
  <c r="H821" i="1"/>
  <c r="H820" i="1"/>
  <c r="H819" i="1"/>
  <c r="H818" i="1"/>
  <c r="H817" i="1"/>
  <c r="H816" i="1"/>
  <c r="H815" i="1"/>
  <c r="H814" i="1"/>
  <c r="H813" i="1"/>
  <c r="H812" i="1"/>
  <c r="H811" i="1"/>
  <c r="H810" i="1"/>
  <c r="H809" i="1"/>
  <c r="H808" i="1"/>
  <c r="H807" i="1"/>
  <c r="H806" i="1"/>
  <c r="H805" i="1"/>
  <c r="H804" i="1"/>
  <c r="H803" i="1"/>
  <c r="H802" i="1"/>
  <c r="H801" i="1"/>
  <c r="H800" i="1"/>
  <c r="H799" i="1"/>
  <c r="H798" i="1"/>
  <c r="H797" i="1"/>
  <c r="H796" i="1"/>
  <c r="H795" i="1"/>
  <c r="H794" i="1"/>
  <c r="H793" i="1"/>
  <c r="H792" i="1"/>
  <c r="H791" i="1"/>
  <c r="H790" i="1"/>
  <c r="H789" i="1"/>
  <c r="H788" i="1"/>
  <c r="H787" i="1"/>
  <c r="H786" i="1"/>
  <c r="H785" i="1"/>
  <c r="H784" i="1"/>
  <c r="H783" i="1"/>
  <c r="H782" i="1"/>
  <c r="H781" i="1"/>
  <c r="H780" i="1"/>
  <c r="H779" i="1"/>
  <c r="H778" i="1"/>
  <c r="H777" i="1"/>
  <c r="H776" i="1"/>
  <c r="H775" i="1"/>
  <c r="H774" i="1"/>
  <c r="H773" i="1"/>
  <c r="H772" i="1"/>
  <c r="H771" i="1"/>
  <c r="H770" i="1"/>
  <c r="H769" i="1"/>
  <c r="H768" i="1"/>
  <c r="H767" i="1"/>
  <c r="H766" i="1"/>
  <c r="H765" i="1"/>
  <c r="H764" i="1"/>
  <c r="H763" i="1"/>
  <c r="H762" i="1"/>
  <c r="H761" i="1"/>
  <c r="H760" i="1"/>
  <c r="H759" i="1"/>
  <c r="H758" i="1"/>
  <c r="H757" i="1"/>
  <c r="H756" i="1"/>
  <c r="H755" i="1"/>
  <c r="H754" i="1"/>
  <c r="H753" i="1"/>
  <c r="H752" i="1"/>
  <c r="H751" i="1"/>
  <c r="H750" i="1"/>
  <c r="H749" i="1"/>
  <c r="H748" i="1"/>
  <c r="H747" i="1"/>
  <c r="H746" i="1"/>
  <c r="H745" i="1"/>
  <c r="H744" i="1"/>
  <c r="H743" i="1"/>
  <c r="H742" i="1"/>
  <c r="H741" i="1"/>
  <c r="H740" i="1"/>
  <c r="H739" i="1"/>
  <c r="H738" i="1"/>
  <c r="H737" i="1"/>
  <c r="H736" i="1"/>
  <c r="H735" i="1"/>
  <c r="H734" i="1"/>
  <c r="H733" i="1"/>
  <c r="H732" i="1"/>
  <c r="H731" i="1"/>
  <c r="H730" i="1"/>
  <c r="H729" i="1"/>
  <c r="H728" i="1"/>
  <c r="H727" i="1"/>
  <c r="H726" i="1"/>
  <c r="H725" i="1"/>
  <c r="H724" i="1"/>
  <c r="H723" i="1"/>
  <c r="H722" i="1"/>
  <c r="H721" i="1"/>
  <c r="H720" i="1"/>
  <c r="H719" i="1"/>
  <c r="H718" i="1"/>
  <c r="H717" i="1"/>
  <c r="H716" i="1"/>
  <c r="H715" i="1"/>
  <c r="H714" i="1"/>
  <c r="H713" i="1"/>
  <c r="H712" i="1"/>
  <c r="H711" i="1"/>
  <c r="H710" i="1"/>
  <c r="H709" i="1"/>
  <c r="H708" i="1"/>
  <c r="H707" i="1"/>
  <c r="H706" i="1"/>
  <c r="H705" i="1"/>
  <c r="H704" i="1"/>
  <c r="H703" i="1"/>
  <c r="H702" i="1"/>
  <c r="H701" i="1"/>
  <c r="H700" i="1"/>
  <c r="H699" i="1"/>
  <c r="H698" i="1"/>
  <c r="H697" i="1"/>
  <c r="H696" i="1"/>
  <c r="H695" i="1"/>
  <c r="H694" i="1"/>
  <c r="H693" i="1"/>
  <c r="H692" i="1"/>
  <c r="H691" i="1"/>
  <c r="H690" i="1"/>
  <c r="H689" i="1"/>
  <c r="H688" i="1"/>
  <c r="H687" i="1"/>
  <c r="H686" i="1"/>
  <c r="H685" i="1"/>
  <c r="H684" i="1"/>
  <c r="H683" i="1"/>
  <c r="H682" i="1"/>
  <c r="H681" i="1"/>
  <c r="H680" i="1"/>
  <c r="H679" i="1"/>
  <c r="H678" i="1"/>
  <c r="H677" i="1"/>
  <c r="H676" i="1"/>
  <c r="H675" i="1"/>
  <c r="H674" i="1"/>
  <c r="H673" i="1"/>
  <c r="H672" i="1"/>
  <c r="H671" i="1"/>
  <c r="H670" i="1"/>
  <c r="H669" i="1"/>
  <c r="H668" i="1"/>
  <c r="H667" i="1"/>
  <c r="H666" i="1"/>
  <c r="H665" i="1"/>
  <c r="H664" i="1"/>
  <c r="H663" i="1"/>
  <c r="H662" i="1"/>
  <c r="H661" i="1"/>
  <c r="H660" i="1"/>
  <c r="H659" i="1"/>
  <c r="H658" i="1"/>
  <c r="H657" i="1"/>
  <c r="H656" i="1"/>
  <c r="H655" i="1"/>
  <c r="H654" i="1"/>
  <c r="H653" i="1"/>
  <c r="H652" i="1"/>
  <c r="H651" i="1"/>
  <c r="H650" i="1"/>
  <c r="H649" i="1"/>
  <c r="H648" i="1"/>
  <c r="H647" i="1"/>
  <c r="H646" i="1"/>
  <c r="H645" i="1"/>
  <c r="H644" i="1"/>
  <c r="H643" i="1"/>
  <c r="H642" i="1"/>
  <c r="H641" i="1"/>
  <c r="H640" i="1"/>
  <c r="H639" i="1"/>
  <c r="H638" i="1"/>
  <c r="H637" i="1"/>
  <c r="H636" i="1"/>
  <c r="H635" i="1"/>
  <c r="H634" i="1"/>
  <c r="H633" i="1"/>
  <c r="H632" i="1"/>
  <c r="H631" i="1"/>
  <c r="H630" i="1"/>
  <c r="H629" i="1"/>
  <c r="H628" i="1"/>
  <c r="H627" i="1"/>
  <c r="H626" i="1"/>
  <c r="H625" i="1"/>
  <c r="H624" i="1"/>
  <c r="H623" i="1"/>
  <c r="H622" i="1"/>
  <c r="H621" i="1"/>
  <c r="H620" i="1"/>
  <c r="H619" i="1"/>
  <c r="H618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11" i="1" l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1500" i="1" l="1"/>
  <c r="H1499" i="1"/>
  <c r="H1498" i="1"/>
  <c r="H1497" i="1"/>
  <c r="H1496" i="1"/>
  <c r="H1495" i="1"/>
  <c r="H1494" i="1"/>
  <c r="H1493" i="1"/>
  <c r="H1492" i="1"/>
  <c r="H1491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F4" i="2" l="1"/>
  <c r="I4" i="2"/>
  <c r="J4" i="2" s="1"/>
  <c r="K4" i="2"/>
  <c r="F5" i="2"/>
  <c r="I5" i="2"/>
  <c r="J5" i="2" s="1"/>
  <c r="K5" i="2"/>
  <c r="A6" i="2"/>
  <c r="F6" i="2"/>
  <c r="I6" i="2"/>
  <c r="J6" i="2"/>
  <c r="L6" i="2" s="1"/>
  <c r="K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F7" i="2"/>
  <c r="I7" i="2"/>
  <c r="J7" i="2"/>
  <c r="L7" i="2" s="1"/>
  <c r="K7" i="2"/>
  <c r="F8" i="2"/>
  <c r="I8" i="2"/>
  <c r="J8" i="2" s="1"/>
  <c r="K8" i="2"/>
  <c r="F9" i="2"/>
  <c r="I9" i="2"/>
  <c r="J9" i="2"/>
  <c r="K9" i="2"/>
  <c r="F10" i="2"/>
  <c r="I10" i="2"/>
  <c r="J10" i="2"/>
  <c r="L10" i="2" s="1"/>
  <c r="K10" i="2"/>
  <c r="F11" i="2"/>
  <c r="I11" i="2"/>
  <c r="J11" i="2" s="1"/>
  <c r="K11" i="2"/>
  <c r="F12" i="2"/>
  <c r="I12" i="2"/>
  <c r="J12" i="2" s="1"/>
  <c r="K12" i="2"/>
  <c r="F13" i="2"/>
  <c r="I13" i="2"/>
  <c r="J13" i="2" s="1"/>
  <c r="L13" i="2" s="1"/>
  <c r="K13" i="2"/>
  <c r="F14" i="2"/>
  <c r="I14" i="2"/>
  <c r="J14" i="2" s="1"/>
  <c r="L14" i="2" s="1"/>
  <c r="K14" i="2"/>
  <c r="F15" i="2"/>
  <c r="I15" i="2"/>
  <c r="J15" i="2" s="1"/>
  <c r="L15" i="2" s="1"/>
  <c r="K15" i="2"/>
  <c r="F16" i="2"/>
  <c r="I16" i="2"/>
  <c r="J16" i="2" s="1"/>
  <c r="K16" i="2"/>
  <c r="F17" i="2"/>
  <c r="I17" i="2"/>
  <c r="J17" i="2" s="1"/>
  <c r="L17" i="2" s="1"/>
  <c r="K17" i="2"/>
  <c r="F18" i="2"/>
  <c r="I18" i="2"/>
  <c r="J18" i="2" s="1"/>
  <c r="L18" i="2" s="1"/>
  <c r="K18" i="2"/>
  <c r="F19" i="2"/>
  <c r="I19" i="2"/>
  <c r="J19" i="2" s="1"/>
  <c r="K19" i="2"/>
  <c r="F20" i="2"/>
  <c r="I20" i="2"/>
  <c r="J20" i="2" s="1"/>
  <c r="L20" i="2" s="1"/>
  <c r="K20" i="2"/>
  <c r="F21" i="2"/>
  <c r="I21" i="2"/>
  <c r="J21" i="2" s="1"/>
  <c r="K21" i="2"/>
  <c r="F22" i="2"/>
  <c r="I22" i="2"/>
  <c r="J22" i="2"/>
  <c r="K22" i="2"/>
  <c r="L22" i="2"/>
  <c r="F23" i="2"/>
  <c r="I23" i="2"/>
  <c r="J23" i="2"/>
  <c r="K23" i="2"/>
  <c r="L23" i="2"/>
  <c r="F24" i="2"/>
  <c r="I24" i="2"/>
  <c r="J24" i="2" s="1"/>
  <c r="L24" i="2" s="1"/>
  <c r="K24" i="2"/>
  <c r="F25" i="2"/>
  <c r="I25" i="2"/>
  <c r="J25" i="2"/>
  <c r="L25" i="2" s="1"/>
  <c r="K25" i="2"/>
  <c r="F26" i="2"/>
  <c r="I26" i="2"/>
  <c r="J26" i="2"/>
  <c r="K26" i="2"/>
  <c r="F27" i="2"/>
  <c r="I27" i="2"/>
  <c r="J27" i="2" s="1"/>
  <c r="K27" i="2"/>
  <c r="F28" i="2"/>
  <c r="I28" i="2"/>
  <c r="J28" i="2" s="1"/>
  <c r="L28" i="2" s="1"/>
  <c r="K28" i="2"/>
  <c r="F29" i="2"/>
  <c r="I29" i="2"/>
  <c r="J29" i="2" s="1"/>
  <c r="L29" i="2" s="1"/>
  <c r="K29" i="2"/>
  <c r="F30" i="2"/>
  <c r="I30" i="2"/>
  <c r="J30" i="2" s="1"/>
  <c r="L30" i="2" s="1"/>
  <c r="K30" i="2"/>
  <c r="F31" i="2"/>
  <c r="I31" i="2"/>
  <c r="J31" i="2"/>
  <c r="K31" i="2"/>
  <c r="L31" i="2"/>
  <c r="F32" i="2"/>
  <c r="I32" i="2"/>
  <c r="J32" i="2" s="1"/>
  <c r="L32" i="2" s="1"/>
  <c r="K32" i="2"/>
  <c r="F33" i="2"/>
  <c r="I33" i="2"/>
  <c r="J33" i="2" s="1"/>
  <c r="L33" i="2" s="1"/>
  <c r="K33" i="2"/>
  <c r="F34" i="2"/>
  <c r="I34" i="2"/>
  <c r="J34" i="2" s="1"/>
  <c r="L34" i="2" s="1"/>
  <c r="K34" i="2"/>
  <c r="F35" i="2"/>
  <c r="I35" i="2"/>
  <c r="J35" i="2" s="1"/>
  <c r="K35" i="2"/>
  <c r="F36" i="2"/>
  <c r="I36" i="2"/>
  <c r="J36" i="2" s="1"/>
  <c r="K36" i="2"/>
  <c r="F37" i="2"/>
  <c r="I37" i="2"/>
  <c r="J37" i="2" s="1"/>
  <c r="K37" i="2"/>
  <c r="F38" i="2"/>
  <c r="I38" i="2"/>
  <c r="J38" i="2"/>
  <c r="K38" i="2"/>
  <c r="L38" i="2" s="1"/>
  <c r="F39" i="2"/>
  <c r="I39" i="2"/>
  <c r="J39" i="2"/>
  <c r="K39" i="2"/>
  <c r="L39" i="2"/>
  <c r="F40" i="2"/>
  <c r="I40" i="2"/>
  <c r="J40" i="2" s="1"/>
  <c r="K40" i="2"/>
  <c r="F41" i="2"/>
  <c r="I41" i="2"/>
  <c r="J41" i="2"/>
  <c r="L41" i="2" s="1"/>
  <c r="K41" i="2"/>
  <c r="F42" i="2"/>
  <c r="I42" i="2"/>
  <c r="J42" i="2"/>
  <c r="L42" i="2" s="1"/>
  <c r="K42" i="2"/>
  <c r="F43" i="2"/>
  <c r="I43" i="2"/>
  <c r="J43" i="2" s="1"/>
  <c r="K43" i="2"/>
  <c r="F44" i="2"/>
  <c r="I44" i="2"/>
  <c r="J44" i="2" s="1"/>
  <c r="K44" i="2"/>
  <c r="F45" i="2"/>
  <c r="I45" i="2"/>
  <c r="J45" i="2" s="1"/>
  <c r="K45" i="2"/>
  <c r="F46" i="2"/>
  <c r="I46" i="2"/>
  <c r="J46" i="2" s="1"/>
  <c r="L46" i="2" s="1"/>
  <c r="K46" i="2"/>
  <c r="F47" i="2"/>
  <c r="I47" i="2"/>
  <c r="J47" i="2" s="1"/>
  <c r="L47" i="2" s="1"/>
  <c r="K47" i="2"/>
  <c r="F48" i="2"/>
  <c r="I48" i="2"/>
  <c r="J48" i="2" s="1"/>
  <c r="K48" i="2"/>
  <c r="F49" i="2"/>
  <c r="I49" i="2"/>
  <c r="J49" i="2"/>
  <c r="L49" i="2" s="1"/>
  <c r="K49" i="2"/>
  <c r="F50" i="2"/>
  <c r="I50" i="2"/>
  <c r="J50" i="2" s="1"/>
  <c r="L50" i="2" s="1"/>
  <c r="K50" i="2"/>
  <c r="F51" i="2"/>
  <c r="I51" i="2"/>
  <c r="J51" i="2" s="1"/>
  <c r="L51" i="2" s="1"/>
  <c r="K51" i="2"/>
  <c r="F52" i="2"/>
  <c r="I52" i="2"/>
  <c r="J52" i="2" s="1"/>
  <c r="K52" i="2"/>
  <c r="F53" i="2"/>
  <c r="I53" i="2"/>
  <c r="J53" i="2" s="1"/>
  <c r="K53" i="2"/>
  <c r="F54" i="2"/>
  <c r="I54" i="2"/>
  <c r="J54" i="2" s="1"/>
  <c r="L54" i="2" s="1"/>
  <c r="K54" i="2"/>
  <c r="F55" i="2"/>
  <c r="I55" i="2"/>
  <c r="J55" i="2" s="1"/>
  <c r="K55" i="2"/>
  <c r="F56" i="2"/>
  <c r="I56" i="2"/>
  <c r="J56" i="2" s="1"/>
  <c r="K56" i="2"/>
  <c r="F57" i="2"/>
  <c r="I57" i="2"/>
  <c r="J57" i="2"/>
  <c r="K57" i="2"/>
  <c r="F58" i="2"/>
  <c r="I58" i="2"/>
  <c r="J58" i="2"/>
  <c r="L58" i="2" s="1"/>
  <c r="K58" i="2"/>
  <c r="F59" i="2"/>
  <c r="I59" i="2"/>
  <c r="J59" i="2" s="1"/>
  <c r="L59" i="2" s="1"/>
  <c r="K59" i="2"/>
  <c r="F60" i="2"/>
  <c r="I60" i="2"/>
  <c r="J60" i="2" s="1"/>
  <c r="L60" i="2" s="1"/>
  <c r="K60" i="2"/>
  <c r="F61" i="2"/>
  <c r="I61" i="2"/>
  <c r="J61" i="2" s="1"/>
  <c r="K61" i="2"/>
  <c r="F62" i="2"/>
  <c r="I62" i="2"/>
  <c r="J62" i="2"/>
  <c r="K62" i="2"/>
  <c r="L62" i="2"/>
  <c r="F63" i="2"/>
  <c r="I63" i="2"/>
  <c r="J63" i="2"/>
  <c r="L63" i="2" s="1"/>
  <c r="K63" i="2"/>
  <c r="F64" i="2"/>
  <c r="I64" i="2"/>
  <c r="J64" i="2" s="1"/>
  <c r="L64" i="2" s="1"/>
  <c r="K64" i="2"/>
  <c r="F65" i="2"/>
  <c r="I65" i="2"/>
  <c r="J65" i="2"/>
  <c r="K65" i="2"/>
  <c r="F66" i="2"/>
  <c r="I66" i="2"/>
  <c r="J66" i="2"/>
  <c r="K66" i="2"/>
  <c r="F67" i="2"/>
  <c r="I67" i="2"/>
  <c r="J67" i="2" s="1"/>
  <c r="K67" i="2"/>
  <c r="F68" i="2"/>
  <c r="I68" i="2"/>
  <c r="J68" i="2" s="1"/>
  <c r="K68" i="2"/>
  <c r="F69" i="2"/>
  <c r="I69" i="2"/>
  <c r="J69" i="2" s="1"/>
  <c r="L69" i="2" s="1"/>
  <c r="K69" i="2"/>
  <c r="F70" i="2"/>
  <c r="I70" i="2"/>
  <c r="J70" i="2"/>
  <c r="K70" i="2"/>
  <c r="L70" i="2"/>
  <c r="F71" i="2"/>
  <c r="I71" i="2"/>
  <c r="J71" i="2"/>
  <c r="L71" i="2" s="1"/>
  <c r="K71" i="2"/>
  <c r="F72" i="2"/>
  <c r="I72" i="2"/>
  <c r="J72" i="2" s="1"/>
  <c r="K72" i="2"/>
  <c r="F73" i="2"/>
  <c r="I73" i="2"/>
  <c r="J73" i="2" s="1"/>
  <c r="L73" i="2" s="1"/>
  <c r="K73" i="2"/>
  <c r="F74" i="2"/>
  <c r="I74" i="2"/>
  <c r="J74" i="2"/>
  <c r="K74" i="2"/>
  <c r="F75" i="2"/>
  <c r="I75" i="2"/>
  <c r="J75" i="2" s="1"/>
  <c r="K75" i="2"/>
  <c r="F76" i="2"/>
  <c r="I76" i="2"/>
  <c r="J76" i="2" s="1"/>
  <c r="L76" i="2" s="1"/>
  <c r="K76" i="2"/>
  <c r="F77" i="2"/>
  <c r="I77" i="2"/>
  <c r="J77" i="2" s="1"/>
  <c r="K77" i="2"/>
  <c r="F78" i="2"/>
  <c r="I78" i="2"/>
  <c r="J78" i="2"/>
  <c r="K78" i="2"/>
  <c r="L78" i="2"/>
  <c r="F79" i="2"/>
  <c r="I79" i="2"/>
  <c r="J79" i="2" s="1"/>
  <c r="K79" i="2"/>
  <c r="F80" i="2"/>
  <c r="I80" i="2"/>
  <c r="J80" i="2" s="1"/>
  <c r="L80" i="2" s="1"/>
  <c r="K80" i="2"/>
  <c r="F81" i="2"/>
  <c r="I81" i="2"/>
  <c r="J81" i="2" s="1"/>
  <c r="L81" i="2" s="1"/>
  <c r="K81" i="2"/>
  <c r="F82" i="2"/>
  <c r="I82" i="2"/>
  <c r="J82" i="2" s="1"/>
  <c r="L82" i="2" s="1"/>
  <c r="K82" i="2"/>
  <c r="F83" i="2"/>
  <c r="I83" i="2"/>
  <c r="J83" i="2" s="1"/>
  <c r="K83" i="2"/>
  <c r="F84" i="2"/>
  <c r="I84" i="2"/>
  <c r="J84" i="2" s="1"/>
  <c r="K84" i="2"/>
  <c r="F85" i="2"/>
  <c r="I85" i="2"/>
  <c r="J85" i="2" s="1"/>
  <c r="K85" i="2"/>
  <c r="F86" i="2"/>
  <c r="I86" i="2"/>
  <c r="J86" i="2"/>
  <c r="K86" i="2"/>
  <c r="L86" i="2" s="1"/>
  <c r="F87" i="2"/>
  <c r="I87" i="2"/>
  <c r="J87" i="2" s="1"/>
  <c r="K87" i="2"/>
  <c r="F88" i="2"/>
  <c r="I88" i="2"/>
  <c r="J88" i="2" s="1"/>
  <c r="K88" i="2"/>
  <c r="F89" i="2"/>
  <c r="I89" i="2"/>
  <c r="J89" i="2"/>
  <c r="L89" i="2" s="1"/>
  <c r="K89" i="2"/>
  <c r="F90" i="2"/>
  <c r="I90" i="2"/>
  <c r="J90" i="2" s="1"/>
  <c r="L90" i="2" s="1"/>
  <c r="K90" i="2"/>
  <c r="F91" i="2"/>
  <c r="I91" i="2"/>
  <c r="J91" i="2" s="1"/>
  <c r="L91" i="2" s="1"/>
  <c r="K91" i="2"/>
  <c r="F92" i="2"/>
  <c r="I92" i="2"/>
  <c r="J92" i="2" s="1"/>
  <c r="K92" i="2"/>
  <c r="F93" i="2"/>
  <c r="I93" i="2"/>
  <c r="J93" i="2" s="1"/>
  <c r="K93" i="2"/>
  <c r="F94" i="2"/>
  <c r="I94" i="2"/>
  <c r="J94" i="2" s="1"/>
  <c r="L94" i="2" s="1"/>
  <c r="K94" i="2"/>
  <c r="F95" i="2"/>
  <c r="I95" i="2"/>
  <c r="J95" i="2" s="1"/>
  <c r="K95" i="2"/>
  <c r="F96" i="2"/>
  <c r="I96" i="2"/>
  <c r="J96" i="2" s="1"/>
  <c r="K96" i="2"/>
  <c r="F97" i="2"/>
  <c r="I97" i="2"/>
  <c r="J97" i="2"/>
  <c r="K97" i="2"/>
  <c r="F98" i="2"/>
  <c r="I98" i="2"/>
  <c r="J98" i="2"/>
  <c r="L98" i="2" s="1"/>
  <c r="K98" i="2"/>
  <c r="F99" i="2"/>
  <c r="I99" i="2"/>
  <c r="J99" i="2" s="1"/>
  <c r="L99" i="2" s="1"/>
  <c r="K99" i="2"/>
  <c r="F100" i="2"/>
  <c r="I100" i="2"/>
  <c r="J100" i="2" s="1"/>
  <c r="K100" i="2"/>
  <c r="F101" i="2"/>
  <c r="I101" i="2"/>
  <c r="J101" i="2" s="1"/>
  <c r="K101" i="2"/>
  <c r="F102" i="2"/>
  <c r="I102" i="2"/>
  <c r="J102" i="2"/>
  <c r="K102" i="2"/>
  <c r="L102" i="2"/>
  <c r="F103" i="2"/>
  <c r="I103" i="2"/>
  <c r="J103" i="2" s="1"/>
  <c r="K103" i="2"/>
  <c r="L40" i="2" l="1"/>
  <c r="L79" i="2"/>
  <c r="L97" i="2"/>
  <c r="L57" i="2"/>
  <c r="L36" i="2"/>
  <c r="L103" i="2"/>
  <c r="L85" i="2"/>
  <c r="L67" i="2"/>
  <c r="L37" i="2"/>
  <c r="L11" i="2"/>
  <c r="L19" i="2"/>
  <c r="L9" i="2"/>
  <c r="L83" i="2"/>
  <c r="L92" i="2"/>
  <c r="L52" i="2"/>
  <c r="L26" i="2"/>
  <c r="L101" i="2"/>
  <c r="L87" i="2"/>
  <c r="L61" i="2"/>
  <c r="L43" i="2"/>
  <c r="L96" i="2"/>
  <c r="L56" i="2"/>
  <c r="L44" i="2"/>
  <c r="L35" i="2"/>
  <c r="L65" i="2"/>
  <c r="L5" i="2"/>
  <c r="L27" i="2"/>
  <c r="L8" i="2"/>
  <c r="L75" i="2"/>
  <c r="L66" i="2"/>
  <c r="L53" i="2"/>
  <c r="L77" i="2"/>
  <c r="L21" i="2"/>
  <c r="L45" i="2"/>
  <c r="L93" i="2"/>
  <c r="L74" i="2"/>
  <c r="L95" i="2"/>
  <c r="L55" i="2"/>
  <c r="L72" i="2"/>
  <c r="L68" i="2"/>
  <c r="L16" i="2"/>
  <c r="L12" i="2"/>
  <c r="L4" i="2"/>
  <c r="L84" i="2"/>
  <c r="L88" i="2"/>
  <c r="L48" i="2"/>
  <c r="L100" i="2"/>
  <c r="D4" i="1"/>
  <c r="D3" i="1"/>
  <c r="D5" i="1" l="1"/>
  <c r="D6" i="1"/>
</calcChain>
</file>

<file path=xl/sharedStrings.xml><?xml version="1.0" encoding="utf-8"?>
<sst xmlns="http://schemas.openxmlformats.org/spreadsheetml/2006/main" count="46" uniqueCount="46">
  <si>
    <t>Name</t>
  </si>
  <si>
    <t>Vorname</t>
  </si>
  <si>
    <t>vor Kurzarbeit</t>
  </si>
  <si>
    <t>während Kurzarbeit</t>
  </si>
  <si>
    <t>vertraglich vereinbarte Teilzeit pro Woche in Stunden</t>
  </si>
  <si>
    <t>Bruttoentgelt pro Monat</t>
  </si>
  <si>
    <t>Pauschalsatz laut Rechner</t>
  </si>
  <si>
    <t>Kurzarbeits-beihilfe</t>
  </si>
  <si>
    <t>Kurzarbeitsbeihilfe</t>
  </si>
  <si>
    <t>A</t>
  </si>
  <si>
    <t>B</t>
  </si>
  <si>
    <t>C</t>
  </si>
  <si>
    <t>D</t>
  </si>
  <si>
    <t>durchschnittliches Bruttoentgelt pro Monat</t>
  </si>
  <si>
    <t>Gesamtausfallstunden während Kurzarbeitsdauer</t>
  </si>
  <si>
    <t xml:space="preserve">Ausfallstunden </t>
  </si>
  <si>
    <t>pro Monat</t>
  </si>
  <si>
    <t>während des gesamten KUA-Zeitraumes</t>
  </si>
  <si>
    <t>Pauschalsatz pro Ausfallstunde</t>
  </si>
  <si>
    <t>Monatsstunden</t>
  </si>
  <si>
    <t>Arbeitskosten + SZ</t>
  </si>
  <si>
    <t>Arbeitskosten Neu</t>
  </si>
  <si>
    <t>DN SV Zielwert</t>
  </si>
  <si>
    <t>Mindest-Bruttoentgelt während KUA</t>
  </si>
  <si>
    <t>Mindest-Nettoentgelt während KUA</t>
  </si>
  <si>
    <t>DG Abgaben</t>
  </si>
  <si>
    <t>DN SV</t>
  </si>
  <si>
    <t>Netto</t>
  </si>
  <si>
    <t>Nettoersatzrate</t>
  </si>
  <si>
    <t xml:space="preserve">Bruttoentgelt vor Kurzarbeit </t>
  </si>
  <si>
    <t>L</t>
  </si>
  <si>
    <t>K</t>
  </si>
  <si>
    <t>J</t>
  </si>
  <si>
    <t>I</t>
  </si>
  <si>
    <t>H</t>
  </si>
  <si>
    <t>G</t>
  </si>
  <si>
    <t>F</t>
  </si>
  <si>
    <t>E</t>
  </si>
  <si>
    <t>J/K</t>
  </si>
  <si>
    <t>40*4,33</t>
  </si>
  <si>
    <t>I+I/6</t>
  </si>
  <si>
    <t>G+D+E-H</t>
  </si>
  <si>
    <t>C*B/100</t>
  </si>
  <si>
    <t>Anzahl der betroffenen Arbeitnehmerinnen und Arbeitnehmer in Teilzeit</t>
  </si>
  <si>
    <t>in das Kurzarbeitsbegehren zu übertragende Angaben:</t>
  </si>
  <si>
    <r>
      <rPr>
        <sz val="14"/>
        <color theme="1"/>
        <rFont val="Calibri"/>
        <family val="2"/>
        <scheme val="minor"/>
      </rPr>
      <t>AMS-Teilzeitberechnungs-Tool für COVID-19 Kurzarbeitsbeihilfe</t>
    </r>
    <r>
      <rPr>
        <sz val="11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</si>
</sst>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43" fontId="0" fillId="0" borderId="7" xfId="1" applyFont="1" applyBorder="1"/>
    <xf numFmtId="43" fontId="0" fillId="0" borderId="10" xfId="1" applyFont="1" applyBorder="1"/>
    <xf numFmtId="0" fontId="0" fillId="0" borderId="5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43" fontId="0" fillId="0" borderId="0" xfId="1" applyFont="1"/>
    <xf numFmtId="43" fontId="0" fillId="0" borderId="0" xfId="1" applyFont="1" applyFill="1"/>
    <xf numFmtId="0" fontId="0" fillId="0" borderId="0" xfId="0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0" fillId="0" borderId="0" xfId="0" applyNumberFormat="1"/>
    <xf numFmtId="4" fontId="0" fillId="0" borderId="6" xfId="0" applyNumberFormat="1" applyBorder="1"/>
    <xf numFmtId="4" fontId="0" fillId="0" borderId="9" xfId="0" applyNumberFormat="1" applyBorder="1"/>
    <xf numFmtId="4" fontId="0" fillId="0" borderId="12" xfId="0" applyNumberFormat="1" applyBorder="1"/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43" fontId="0" fillId="2" borderId="16" xfId="1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43" fontId="0" fillId="2" borderId="8" xfId="1" applyNumberFormat="1" applyFon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3" fontId="0" fillId="2" borderId="11" xfId="1" applyNumberFormat="1" applyFont="1" applyFill="1" applyBorder="1" applyProtection="1">
      <protection locked="0"/>
    </xf>
    <xf numFmtId="0" fontId="0" fillId="2" borderId="22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horizontal="right"/>
      <protection locked="0"/>
    </xf>
    <xf numFmtId="43" fontId="0" fillId="0" borderId="25" xfId="1" applyFont="1" applyBorder="1"/>
    <xf numFmtId="164" fontId="0" fillId="0" borderId="26" xfId="1" applyNumberFormat="1" applyFont="1" applyBorder="1" applyAlignment="1">
      <alignment horizontal="right" vertical="center"/>
    </xf>
    <xf numFmtId="43" fontId="0" fillId="0" borderId="26" xfId="0" applyNumberFormat="1" applyBorder="1" applyAlignment="1">
      <alignment horizontal="right"/>
    </xf>
    <xf numFmtId="164" fontId="0" fillId="0" borderId="26" xfId="1" applyNumberFormat="1" applyFont="1" applyBorder="1" applyAlignment="1">
      <alignment horizontal="right"/>
    </xf>
    <xf numFmtId="43" fontId="0" fillId="0" borderId="28" xfId="0" applyNumberFormat="1" applyBorder="1" applyAlignment="1">
      <alignment horizontal="right"/>
    </xf>
    <xf numFmtId="0" fontId="0" fillId="0" borderId="0" xfId="0" applyAlignment="1">
      <alignment horizontal="center" vertical="center"/>
    </xf>
    <xf numFmtId="0" fontId="0" fillId="2" borderId="15" xfId="0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4" xfId="0" applyBorder="1" applyAlignment="1">
      <alignment horizontal="right" wrapText="1"/>
    </xf>
    <xf numFmtId="0" fontId="0" fillId="0" borderId="0" xfId="0" applyBorder="1" applyAlignment="1">
      <alignment horizontal="right" wrapText="1"/>
    </xf>
    <xf numFmtId="0" fontId="0" fillId="0" borderId="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5" xfId="0" applyFont="1" applyBorder="1" applyAlignment="1">
      <alignment horizontal="right"/>
    </xf>
    <xf numFmtId="0" fontId="2" fillId="0" borderId="27" xfId="0" applyFont="1" applyBorder="1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76201</xdr:rowOff>
    </xdr:from>
    <xdr:to>
      <xdr:col>0</xdr:col>
      <xdr:colOff>1019175</xdr:colOff>
      <xdr:row>0</xdr:row>
      <xdr:rowOff>559485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1"/>
          <a:ext cx="923925" cy="4832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500"/>
  <sheetViews>
    <sheetView showGridLines="0" tabSelected="1" workbookViewId="0">
      <selection activeCell="C11" sqref="C11"/>
    </sheetView>
  </sheetViews>
  <sheetFormatPr baseColWidth="10" defaultRowHeight="14.4" x14ac:dyDescent="0.3"/>
  <cols>
    <col min="1" max="1" width="16.109375" bestFit="1" customWidth="1"/>
    <col min="2" max="2" width="16.6640625" customWidth="1"/>
    <col min="3" max="3" width="15" customWidth="1"/>
    <col min="4" max="4" width="18" customWidth="1"/>
    <col min="5" max="5" width="15.88671875" bestFit="1" customWidth="1"/>
    <col min="6" max="6" width="17.109375" customWidth="1"/>
    <col min="7" max="7" width="12.109375" bestFit="1" customWidth="1"/>
    <col min="8" max="8" width="14.5546875" customWidth="1"/>
  </cols>
  <sheetData>
    <row r="1" spans="1:9" ht="51" customHeight="1" thickBot="1" x14ac:dyDescent="0.4">
      <c r="A1" s="32"/>
      <c r="B1" s="35" t="s">
        <v>45</v>
      </c>
      <c r="C1" s="36"/>
      <c r="D1" s="36"/>
      <c r="E1" s="36"/>
      <c r="F1" s="36"/>
      <c r="G1" s="36"/>
      <c r="H1" s="36"/>
    </row>
    <row r="2" spans="1:9" x14ac:dyDescent="0.3">
      <c r="A2" s="37" t="s">
        <v>44</v>
      </c>
      <c r="B2" s="38"/>
      <c r="C2" s="38"/>
      <c r="D2" s="39"/>
    </row>
    <row r="3" spans="1:9" ht="32.25" customHeight="1" x14ac:dyDescent="0.3">
      <c r="A3" s="46" t="s">
        <v>43</v>
      </c>
      <c r="B3" s="47"/>
      <c r="C3" s="47"/>
      <c r="D3" s="28">
        <f>COUNT(C11:C1500)</f>
        <v>0</v>
      </c>
    </row>
    <row r="4" spans="1:9" hidden="1" x14ac:dyDescent="0.3">
      <c r="A4" s="44" t="s">
        <v>13</v>
      </c>
      <c r="B4" s="45"/>
      <c r="C4" s="45"/>
      <c r="D4" s="29" t="e">
        <f>AVERAGE(C11:C1500)</f>
        <v>#DIV/0!</v>
      </c>
    </row>
    <row r="5" spans="1:9" x14ac:dyDescent="0.3">
      <c r="A5" s="44" t="s">
        <v>14</v>
      </c>
      <c r="B5" s="45"/>
      <c r="C5" s="45"/>
      <c r="D5" s="30">
        <f>SUM(F11:F1500)</f>
        <v>0</v>
      </c>
    </row>
    <row r="6" spans="1:9" ht="15" thickBot="1" x14ac:dyDescent="0.35">
      <c r="A6" s="52" t="s">
        <v>8</v>
      </c>
      <c r="B6" s="53"/>
      <c r="C6" s="53"/>
      <c r="D6" s="31">
        <f>SUM(H11:H1500)</f>
        <v>0</v>
      </c>
    </row>
    <row r="7" spans="1:9" ht="15" thickBot="1" x14ac:dyDescent="0.35"/>
    <row r="8" spans="1:9" ht="15" customHeight="1" x14ac:dyDescent="0.3">
      <c r="A8" s="55" t="s">
        <v>0</v>
      </c>
      <c r="B8" s="58" t="s">
        <v>1</v>
      </c>
      <c r="C8" s="37" t="s">
        <v>2</v>
      </c>
      <c r="D8" s="39"/>
      <c r="E8" s="42" t="s">
        <v>3</v>
      </c>
      <c r="F8" s="42"/>
      <c r="G8" s="42"/>
      <c r="H8" s="43"/>
    </row>
    <row r="9" spans="1:9" ht="15" customHeight="1" x14ac:dyDescent="0.3">
      <c r="A9" s="56"/>
      <c r="B9" s="59"/>
      <c r="C9" s="48" t="s">
        <v>5</v>
      </c>
      <c r="D9" s="40" t="s">
        <v>4</v>
      </c>
      <c r="E9" s="48" t="s">
        <v>15</v>
      </c>
      <c r="F9" s="49"/>
      <c r="G9" s="50" t="s">
        <v>6</v>
      </c>
      <c r="H9" s="40" t="s">
        <v>7</v>
      </c>
    </row>
    <row r="10" spans="1:9" s="1" customFormat="1" ht="43.8" thickBot="1" x14ac:dyDescent="0.35">
      <c r="A10" s="57"/>
      <c r="B10" s="60"/>
      <c r="C10" s="54"/>
      <c r="D10" s="41"/>
      <c r="E10" s="4" t="s">
        <v>16</v>
      </c>
      <c r="F10" s="5" t="s">
        <v>17</v>
      </c>
      <c r="G10" s="51"/>
      <c r="H10" s="41"/>
    </row>
    <row r="11" spans="1:9" x14ac:dyDescent="0.3">
      <c r="A11" s="14"/>
      <c r="B11" s="15"/>
      <c r="C11" s="16"/>
      <c r="D11" s="17"/>
      <c r="E11" s="18"/>
      <c r="F11" s="25"/>
      <c r="G11" s="11">
        <f>IF(AND(ISNUMBER($E11),$C11&gt;='40'!$A$4),
IF(ROUND($C11,2)&gt;=MAX('40'!$A$4:$A$103),
(VLOOKUP(MAX('40'!$A$4:$A$103),'40'!$A$4:$L$103,9,1)*7/6)/ROUND($D11*4.33,2),
(VLOOKUP(ROUND(Tabelle1!$C11,2),'40'!$A$4:$L$103,9,1)*7/6)/ROUND($D11*4.33,2)),0)</f>
        <v>0</v>
      </c>
      <c r="H11" s="2">
        <f>+G11*F11</f>
        <v>0</v>
      </c>
    </row>
    <row r="12" spans="1:9" x14ac:dyDescent="0.3">
      <c r="A12" s="14"/>
      <c r="B12" s="15"/>
      <c r="C12" s="16"/>
      <c r="D12" s="17"/>
      <c r="E12" s="18"/>
      <c r="F12" s="25"/>
      <c r="G12" s="12">
        <f>IF(AND(ISNUMBER($E12),$C12&gt;='40'!$A$4),
IF(ROUND($C12,2)&gt;=MAX('40'!$A$4:$A$103),
(VLOOKUP(MAX('40'!$A$4:$A$103),'40'!$A$4:$L$103,9,1)*7/6)/ROUND($D12*4.33,2),
(VLOOKUP(ROUND(Tabelle1!$C12,2),'40'!$A$4:$L$103,9,1)*7/6)/ROUND($D12*4.33,2)),0)</f>
        <v>0</v>
      </c>
      <c r="H12" s="3">
        <f>+G12*F12</f>
        <v>0</v>
      </c>
      <c r="I12" s="10"/>
    </row>
    <row r="13" spans="1:9" x14ac:dyDescent="0.3">
      <c r="A13" s="19"/>
      <c r="B13" s="20"/>
      <c r="C13" s="21"/>
      <c r="D13" s="17"/>
      <c r="E13" s="18"/>
      <c r="F13" s="25"/>
      <c r="G13" s="12">
        <f>IF(AND(ISNUMBER($E13),$C13&gt;='40'!$A$4),
IF(ROUND($C13,2)&gt;=MAX('40'!$A$4:$A$103),
(VLOOKUP(MAX('40'!$A$4:$A$103),'40'!$A$4:$L$103,9,1)*7/6)/ROUND($D13*4.33,2),
(VLOOKUP(ROUND(Tabelle1!$C13,2),'40'!$A$4:$L$103,9,1)*7/6)/ROUND($D13*4.33,2)),0)</f>
        <v>0</v>
      </c>
      <c r="H13" s="3">
        <f t="shared" ref="H13:H76" si="0">+G13*F13</f>
        <v>0</v>
      </c>
    </row>
    <row r="14" spans="1:9" x14ac:dyDescent="0.3">
      <c r="A14" s="19"/>
      <c r="B14" s="20"/>
      <c r="C14" s="21"/>
      <c r="D14" s="17"/>
      <c r="E14" s="18"/>
      <c r="F14" s="25"/>
      <c r="G14" s="12">
        <f>IF(AND(ISNUMBER($E14),$C14&gt;='40'!$A$4),
IF(ROUND($C14,2)&gt;=MAX('40'!$A$4:$A$103),
(VLOOKUP(MAX('40'!$A$4:$A$103),'40'!$A$4:$L$103,9,1)*7/6)/ROUND($D14*4.33,2),
(VLOOKUP(ROUND(Tabelle1!$C14,2),'40'!$A$4:$L$103,9,1)*7/6)/ROUND($D14*4.33,2)),0)</f>
        <v>0</v>
      </c>
      <c r="H14" s="3">
        <f t="shared" si="0"/>
        <v>0</v>
      </c>
    </row>
    <row r="15" spans="1:9" x14ac:dyDescent="0.3">
      <c r="A15" s="19"/>
      <c r="B15" s="20"/>
      <c r="C15" s="21"/>
      <c r="D15" s="17"/>
      <c r="E15" s="18"/>
      <c r="F15" s="25"/>
      <c r="G15" s="12">
        <f>IF(AND(ISNUMBER($E15),$C15&gt;='40'!$A$4),
IF(ROUND($C15,2)&gt;=MAX('40'!$A$4:$A$103),
(VLOOKUP(MAX('40'!$A$4:$A$103),'40'!$A$4:$L$103,9,1)*7/6)/ROUND($D15*4.33,2),
(VLOOKUP(ROUND(Tabelle1!$C15,2),'40'!$A$4:$L$103,9,1)*7/6)/ROUND($D15*4.33,2)),0)</f>
        <v>0</v>
      </c>
      <c r="H15" s="3">
        <f t="shared" si="0"/>
        <v>0</v>
      </c>
    </row>
    <row r="16" spans="1:9" x14ac:dyDescent="0.3">
      <c r="A16" s="19"/>
      <c r="B16" s="20"/>
      <c r="C16" s="21"/>
      <c r="D16" s="17"/>
      <c r="E16" s="18"/>
      <c r="F16" s="25"/>
      <c r="G16" s="12">
        <f>IF(AND(ISNUMBER($E16),$C16&gt;='40'!$A$4),
IF(ROUND($C16,2)&gt;=MAX('40'!$A$4:$A$103),
(VLOOKUP(MAX('40'!$A$4:$A$103),'40'!$A$4:$L$103,9,1)*7/6)/ROUND($D16*4.33,2),
(VLOOKUP(ROUND(Tabelle1!$C16,2),'40'!$A$4:$L$103,9,1)*7/6)/ROUND($D16*4.33,2)),0)</f>
        <v>0</v>
      </c>
      <c r="H16" s="3">
        <f t="shared" si="0"/>
        <v>0</v>
      </c>
    </row>
    <row r="17" spans="1:8" x14ac:dyDescent="0.3">
      <c r="A17" s="19"/>
      <c r="B17" s="20"/>
      <c r="C17" s="21"/>
      <c r="D17" s="17"/>
      <c r="E17" s="18"/>
      <c r="F17" s="25"/>
      <c r="G17" s="12">
        <f>IF(AND(ISNUMBER($E17),$C17&gt;='40'!$A$4),
IF(ROUND($C17,2)&gt;=MAX('40'!$A$4:$A$103),
(VLOOKUP(MAX('40'!$A$4:$A$103),'40'!$A$4:$L$103,9,1)*7/6)/ROUND($D17*4.33,2),
(VLOOKUP(ROUND(Tabelle1!$C17,2),'40'!$A$4:$L$103,9,1)*7/6)/ROUND($D17*4.33,2)),0)</f>
        <v>0</v>
      </c>
      <c r="H17" s="3">
        <f t="shared" si="0"/>
        <v>0</v>
      </c>
    </row>
    <row r="18" spans="1:8" x14ac:dyDescent="0.3">
      <c r="A18" s="19"/>
      <c r="B18" s="20"/>
      <c r="C18" s="21"/>
      <c r="D18" s="17"/>
      <c r="E18" s="18"/>
      <c r="F18" s="25"/>
      <c r="G18" s="12">
        <f>IF(AND(ISNUMBER($E18),$C18&gt;='40'!$A$4),
IF(ROUND($C18,2)&gt;=MAX('40'!$A$4:$A$103),
(VLOOKUP(MAX('40'!$A$4:$A$103),'40'!$A$4:$L$103,9,1)*7/6)/ROUND($D18*4.33,2),
(VLOOKUP(ROUND(Tabelle1!$C18,2),'40'!$A$4:$L$103,9,1)*7/6)/ROUND($D18*4.33,2)),0)</f>
        <v>0</v>
      </c>
      <c r="H18" s="3">
        <f t="shared" si="0"/>
        <v>0</v>
      </c>
    </row>
    <row r="19" spans="1:8" x14ac:dyDescent="0.3">
      <c r="A19" s="19"/>
      <c r="B19" s="20"/>
      <c r="C19" s="21"/>
      <c r="D19" s="17"/>
      <c r="E19" s="18"/>
      <c r="F19" s="25"/>
      <c r="G19" s="12">
        <f>IF(AND(ISNUMBER($E19),$C19&gt;='40'!$A$4),
IF(ROUND($C19,2)&gt;=MAX('40'!$A$4:$A$103),
(VLOOKUP(MAX('40'!$A$4:$A$103),'40'!$A$4:$L$103,9,1)*7/6)/ROUND($D19*4.33,2),
(VLOOKUP(ROUND(Tabelle1!$C19,2),'40'!$A$4:$L$103,9,1)*7/6)/ROUND($D19*4.33,2)),0)</f>
        <v>0</v>
      </c>
      <c r="H19" s="3">
        <f t="shared" si="0"/>
        <v>0</v>
      </c>
    </row>
    <row r="20" spans="1:8" x14ac:dyDescent="0.3">
      <c r="A20" s="19"/>
      <c r="B20" s="20"/>
      <c r="C20" s="21"/>
      <c r="D20" s="17"/>
      <c r="E20" s="18"/>
      <c r="F20" s="25"/>
      <c r="G20" s="12">
        <f>IF(AND(ISNUMBER($E20),$C20&gt;='40'!$A$4),
IF(ROUND($C20,2)&gt;=MAX('40'!$A$4:$A$103),
(VLOOKUP(MAX('40'!$A$4:$A$103),'40'!$A$4:$L$103,9,1)*7/6)/ROUND($D20*4.33,2),
(VLOOKUP(ROUND(Tabelle1!$C20,2),'40'!$A$4:$L$103,9,1)*7/6)/ROUND($D20*4.33,2)),0)</f>
        <v>0</v>
      </c>
      <c r="H20" s="3">
        <f t="shared" si="0"/>
        <v>0</v>
      </c>
    </row>
    <row r="21" spans="1:8" x14ac:dyDescent="0.3">
      <c r="A21" s="19"/>
      <c r="B21" s="20"/>
      <c r="C21" s="21"/>
      <c r="D21" s="17"/>
      <c r="E21" s="18"/>
      <c r="F21" s="25"/>
      <c r="G21" s="12">
        <f>IF(AND(ISNUMBER($E21),$C21&gt;='40'!$A$4),
IF(ROUND($C21,2)&gt;=MAX('40'!$A$4:$A$103),
(VLOOKUP(MAX('40'!$A$4:$A$103),'40'!$A$4:$L$103,9,1)*7/6)/ROUND($D21*4.33,2),
(VLOOKUP(ROUND(Tabelle1!$C21,2),'40'!$A$4:$L$103,9,1)*7/6)/ROUND($D21*4.33,2)),0)</f>
        <v>0</v>
      </c>
      <c r="H21" s="3">
        <f t="shared" si="0"/>
        <v>0</v>
      </c>
    </row>
    <row r="22" spans="1:8" x14ac:dyDescent="0.3">
      <c r="A22" s="19"/>
      <c r="B22" s="20"/>
      <c r="C22" s="21"/>
      <c r="D22" s="17"/>
      <c r="E22" s="18"/>
      <c r="F22" s="25"/>
      <c r="G22" s="12">
        <f>IF(AND(ISNUMBER($E22),$C22&gt;='40'!$A$4),
IF(ROUND($C22,2)&gt;=MAX('40'!$A$4:$A$103),
(VLOOKUP(MAX('40'!$A$4:$A$103),'40'!$A$4:$L$103,9,1)*7/6)/ROUND($D22*4.33,2),
(VLOOKUP(ROUND(Tabelle1!$C22,2),'40'!$A$4:$L$103,9,1)*7/6)/ROUND($D22*4.33,2)),0)</f>
        <v>0</v>
      </c>
      <c r="H22" s="3">
        <f t="shared" si="0"/>
        <v>0</v>
      </c>
    </row>
    <row r="23" spans="1:8" x14ac:dyDescent="0.3">
      <c r="A23" s="19"/>
      <c r="B23" s="20"/>
      <c r="C23" s="21"/>
      <c r="D23" s="17"/>
      <c r="E23" s="18"/>
      <c r="F23" s="25"/>
      <c r="G23" s="12">
        <f>IF(AND(ISNUMBER($E23),$C23&gt;='40'!$A$4),
IF(ROUND($C23,2)&gt;=MAX('40'!$A$4:$A$103),
(VLOOKUP(MAX('40'!$A$4:$A$103),'40'!$A$4:$L$103,9,1)*7/6)/ROUND($D23*4.33,2),
(VLOOKUP(ROUND(Tabelle1!$C23,2),'40'!$A$4:$L$103,9,1)*7/6)/ROUND($D23*4.33,2)),0)</f>
        <v>0</v>
      </c>
      <c r="H23" s="3">
        <f t="shared" si="0"/>
        <v>0</v>
      </c>
    </row>
    <row r="24" spans="1:8" x14ac:dyDescent="0.3">
      <c r="A24" s="19"/>
      <c r="B24" s="20"/>
      <c r="C24" s="21"/>
      <c r="D24" s="17"/>
      <c r="E24" s="18"/>
      <c r="F24" s="25"/>
      <c r="G24" s="12">
        <f>IF(AND(ISNUMBER($E24),$C24&gt;='40'!$A$4),
IF(ROUND($C24,2)&gt;=MAX('40'!$A$4:$A$103),
(VLOOKUP(MAX('40'!$A$4:$A$103),'40'!$A$4:$L$103,9,1)*7/6)/ROUND($D24*4.33,2),
(VLOOKUP(ROUND(Tabelle1!$C24,2),'40'!$A$4:$L$103,9,1)*7/6)/ROUND($D24*4.33,2)),0)</f>
        <v>0</v>
      </c>
      <c r="H24" s="3">
        <f t="shared" si="0"/>
        <v>0</v>
      </c>
    </row>
    <row r="25" spans="1:8" x14ac:dyDescent="0.3">
      <c r="A25" s="19"/>
      <c r="B25" s="20"/>
      <c r="C25" s="21"/>
      <c r="D25" s="17"/>
      <c r="E25" s="18"/>
      <c r="F25" s="25"/>
      <c r="G25" s="12">
        <f>IF(AND(ISNUMBER($E25),$C25&gt;='40'!$A$4),
IF(ROUND($C25,2)&gt;=MAX('40'!$A$4:$A$103),
(VLOOKUP(MAX('40'!$A$4:$A$103),'40'!$A$4:$L$103,9,1)*7/6)/ROUND($D25*4.33,2),
(VLOOKUP(ROUND(Tabelle1!$C25,2),'40'!$A$4:$L$103,9,1)*7/6)/ROUND($D25*4.33,2)),0)</f>
        <v>0</v>
      </c>
      <c r="H25" s="3">
        <f t="shared" si="0"/>
        <v>0</v>
      </c>
    </row>
    <row r="26" spans="1:8" x14ac:dyDescent="0.3">
      <c r="A26" s="19"/>
      <c r="B26" s="20"/>
      <c r="C26" s="21"/>
      <c r="D26" s="17"/>
      <c r="E26" s="18"/>
      <c r="F26" s="25"/>
      <c r="G26" s="12">
        <f>IF(AND(ISNUMBER($E26),$C26&gt;='40'!$A$4),
IF(ROUND($C26,2)&gt;=MAX('40'!$A$4:$A$103),
(VLOOKUP(MAX('40'!$A$4:$A$103),'40'!$A$4:$L$103,9,1)*7/6)/ROUND($D26*4.33,2),
(VLOOKUP(ROUND(Tabelle1!$C26,2),'40'!$A$4:$L$103,9,1)*7/6)/ROUND($D26*4.33,2)),0)</f>
        <v>0</v>
      </c>
      <c r="H26" s="3">
        <f t="shared" si="0"/>
        <v>0</v>
      </c>
    </row>
    <row r="27" spans="1:8" x14ac:dyDescent="0.3">
      <c r="A27" s="19"/>
      <c r="B27" s="20"/>
      <c r="C27" s="21"/>
      <c r="D27" s="17"/>
      <c r="E27" s="18"/>
      <c r="F27" s="25"/>
      <c r="G27" s="12">
        <f>IF(AND(ISNUMBER($E27),$C27&gt;='40'!$A$4),
IF(ROUND($C27,2)&gt;=MAX('40'!$A$4:$A$103),
(VLOOKUP(MAX('40'!$A$4:$A$103),'40'!$A$4:$L$103,9,1)*7/6)/ROUND($D27*4.33,2),
(VLOOKUP(ROUND(Tabelle1!$C27,2),'40'!$A$4:$L$103,9,1)*7/6)/ROUND($D27*4.33,2)),0)</f>
        <v>0</v>
      </c>
      <c r="H27" s="3">
        <f t="shared" si="0"/>
        <v>0</v>
      </c>
    </row>
    <row r="28" spans="1:8" x14ac:dyDescent="0.3">
      <c r="A28" s="19"/>
      <c r="B28" s="20"/>
      <c r="C28" s="21"/>
      <c r="D28" s="17"/>
      <c r="E28" s="18"/>
      <c r="F28" s="25"/>
      <c r="G28" s="12">
        <f>IF(AND(ISNUMBER($E28),$C28&gt;='40'!$A$4),
IF(ROUND($C28,2)&gt;=MAX('40'!$A$4:$A$103),
(VLOOKUP(MAX('40'!$A$4:$A$103),'40'!$A$4:$L$103,9,1)*7/6)/ROUND($D28*4.33,2),
(VLOOKUP(ROUND(Tabelle1!$C28,2),'40'!$A$4:$L$103,9,1)*7/6)/ROUND($D28*4.33,2)),0)</f>
        <v>0</v>
      </c>
      <c r="H28" s="3">
        <f t="shared" si="0"/>
        <v>0</v>
      </c>
    </row>
    <row r="29" spans="1:8" x14ac:dyDescent="0.3">
      <c r="A29" s="19"/>
      <c r="B29" s="20"/>
      <c r="C29" s="21"/>
      <c r="D29" s="17"/>
      <c r="E29" s="18"/>
      <c r="F29" s="25"/>
      <c r="G29" s="12">
        <f>IF(AND(ISNUMBER($E29),$C29&gt;='40'!$A$4),
IF(ROUND($C29,2)&gt;=MAX('40'!$A$4:$A$103),
(VLOOKUP(MAX('40'!$A$4:$A$103),'40'!$A$4:$L$103,9,1)*7/6)/ROUND($D29*4.33,2),
(VLOOKUP(ROUND(Tabelle1!$C29,2),'40'!$A$4:$L$103,9,1)*7/6)/ROUND($D29*4.33,2)),0)</f>
        <v>0</v>
      </c>
      <c r="H29" s="3">
        <f t="shared" si="0"/>
        <v>0</v>
      </c>
    </row>
    <row r="30" spans="1:8" x14ac:dyDescent="0.3">
      <c r="A30" s="19"/>
      <c r="B30" s="20"/>
      <c r="C30" s="21"/>
      <c r="D30" s="17"/>
      <c r="E30" s="18"/>
      <c r="F30" s="25"/>
      <c r="G30" s="12">
        <f>IF(AND(ISNUMBER($E30),$C30&gt;='40'!$A$4),
IF(ROUND($C30,2)&gt;=MAX('40'!$A$4:$A$103),
(VLOOKUP(MAX('40'!$A$4:$A$103),'40'!$A$4:$L$103,9,1)*7/6)/ROUND($D30*4.33,2),
(VLOOKUP(ROUND(Tabelle1!$C30,2),'40'!$A$4:$L$103,9,1)*7/6)/ROUND($D30*4.33,2)),0)</f>
        <v>0</v>
      </c>
      <c r="H30" s="3">
        <f t="shared" si="0"/>
        <v>0</v>
      </c>
    </row>
    <row r="31" spans="1:8" x14ac:dyDescent="0.3">
      <c r="A31" s="19"/>
      <c r="B31" s="20"/>
      <c r="C31" s="21"/>
      <c r="D31" s="17"/>
      <c r="E31" s="18"/>
      <c r="F31" s="25"/>
      <c r="G31" s="12">
        <f>IF(AND(ISNUMBER($E31),$C31&gt;='40'!$A$4),
IF(ROUND($C31,2)&gt;=MAX('40'!$A$4:$A$103),
(VLOOKUP(MAX('40'!$A$4:$A$103),'40'!$A$4:$L$103,9,1)*7/6)/ROUND($D31*4.33,2),
(VLOOKUP(ROUND(Tabelle1!$C31,2),'40'!$A$4:$L$103,9,1)*7/6)/ROUND($D31*4.33,2)),0)</f>
        <v>0</v>
      </c>
      <c r="H31" s="3">
        <f t="shared" si="0"/>
        <v>0</v>
      </c>
    </row>
    <row r="32" spans="1:8" x14ac:dyDescent="0.3">
      <c r="A32" s="19"/>
      <c r="B32" s="20"/>
      <c r="C32" s="21"/>
      <c r="D32" s="17"/>
      <c r="E32" s="18"/>
      <c r="F32" s="25"/>
      <c r="G32" s="12">
        <f>IF(AND(ISNUMBER($E32),$C32&gt;='40'!$A$4),
IF(ROUND($C32,2)&gt;=MAX('40'!$A$4:$A$103),
(VLOOKUP(MAX('40'!$A$4:$A$103),'40'!$A$4:$L$103,9,1)*7/6)/ROUND($D32*4.33,2),
(VLOOKUP(ROUND(Tabelle1!$C32,2),'40'!$A$4:$L$103,9,1)*7/6)/ROUND($D32*4.33,2)),0)</f>
        <v>0</v>
      </c>
      <c r="H32" s="3">
        <f t="shared" si="0"/>
        <v>0</v>
      </c>
    </row>
    <row r="33" spans="1:8" x14ac:dyDescent="0.3">
      <c r="A33" s="19"/>
      <c r="B33" s="20"/>
      <c r="C33" s="21"/>
      <c r="D33" s="17"/>
      <c r="E33" s="18"/>
      <c r="F33" s="25"/>
      <c r="G33" s="12">
        <f>IF(AND(ISNUMBER($E33),$C33&gt;='40'!$A$4),
IF(ROUND($C33,2)&gt;=MAX('40'!$A$4:$A$103),
(VLOOKUP(MAX('40'!$A$4:$A$103),'40'!$A$4:$L$103,9,1)*7/6)/ROUND($D33*4.33,2),
(VLOOKUP(ROUND(Tabelle1!$C33,2),'40'!$A$4:$L$103,9,1)*7/6)/ROUND($D33*4.33,2)),0)</f>
        <v>0</v>
      </c>
      <c r="H33" s="3">
        <f t="shared" si="0"/>
        <v>0</v>
      </c>
    </row>
    <row r="34" spans="1:8" x14ac:dyDescent="0.3">
      <c r="A34" s="19"/>
      <c r="B34" s="20"/>
      <c r="C34" s="21"/>
      <c r="D34" s="17"/>
      <c r="E34" s="18"/>
      <c r="F34" s="25"/>
      <c r="G34" s="12">
        <f>IF(AND(ISNUMBER($E34),$C34&gt;='40'!$A$4),
IF(ROUND($C34,2)&gt;=MAX('40'!$A$4:$A$103),
(VLOOKUP(MAX('40'!$A$4:$A$103),'40'!$A$4:$L$103,9,1)*7/6)/ROUND($D34*4.33,2),
(VLOOKUP(ROUND(Tabelle1!$C34,2),'40'!$A$4:$L$103,9,1)*7/6)/ROUND($D34*4.33,2)),0)</f>
        <v>0</v>
      </c>
      <c r="H34" s="3">
        <f t="shared" si="0"/>
        <v>0</v>
      </c>
    </row>
    <row r="35" spans="1:8" x14ac:dyDescent="0.3">
      <c r="A35" s="19"/>
      <c r="B35" s="20"/>
      <c r="C35" s="21"/>
      <c r="D35" s="17"/>
      <c r="E35" s="18"/>
      <c r="F35" s="25"/>
      <c r="G35" s="12">
        <f>IF(AND(ISNUMBER($E35),$C35&gt;='40'!$A$4),
IF(ROUND($C35,2)&gt;=MAX('40'!$A$4:$A$103),
(VLOOKUP(MAX('40'!$A$4:$A$103),'40'!$A$4:$L$103,9,1)*7/6)/ROUND($D35*4.33,2),
(VLOOKUP(ROUND(Tabelle1!$C35,2),'40'!$A$4:$L$103,9,1)*7/6)/ROUND($D35*4.33,2)),0)</f>
        <v>0</v>
      </c>
      <c r="H35" s="3">
        <f t="shared" si="0"/>
        <v>0</v>
      </c>
    </row>
    <row r="36" spans="1:8" x14ac:dyDescent="0.3">
      <c r="A36" s="19"/>
      <c r="B36" s="20"/>
      <c r="C36" s="21"/>
      <c r="D36" s="17"/>
      <c r="E36" s="18"/>
      <c r="F36" s="25"/>
      <c r="G36" s="12">
        <f>IF(AND(ISNUMBER($E36),$C36&gt;='40'!$A$4),
IF(ROUND($C36,2)&gt;=MAX('40'!$A$4:$A$103),
(VLOOKUP(MAX('40'!$A$4:$A$103),'40'!$A$4:$L$103,9,1)*7/6)/ROUND($D36*4.33,2),
(VLOOKUP(ROUND(Tabelle1!$C36,2),'40'!$A$4:$L$103,9,1)*7/6)/ROUND($D36*4.33,2)),0)</f>
        <v>0</v>
      </c>
      <c r="H36" s="3">
        <f t="shared" si="0"/>
        <v>0</v>
      </c>
    </row>
    <row r="37" spans="1:8" x14ac:dyDescent="0.3">
      <c r="A37" s="19"/>
      <c r="B37" s="20"/>
      <c r="C37" s="21"/>
      <c r="D37" s="17"/>
      <c r="E37" s="18"/>
      <c r="F37" s="25"/>
      <c r="G37" s="12">
        <f>IF(AND(ISNUMBER($E37),$C37&gt;='40'!$A$4),
IF(ROUND($C37,2)&gt;=MAX('40'!$A$4:$A$103),
(VLOOKUP(MAX('40'!$A$4:$A$103),'40'!$A$4:$L$103,9,1)*7/6)/ROUND($D37*4.33,2),
(VLOOKUP(ROUND(Tabelle1!$C37,2),'40'!$A$4:$L$103,9,1)*7/6)/ROUND($D37*4.33,2)),0)</f>
        <v>0</v>
      </c>
      <c r="H37" s="3">
        <f t="shared" si="0"/>
        <v>0</v>
      </c>
    </row>
    <row r="38" spans="1:8" x14ac:dyDescent="0.3">
      <c r="A38" s="19"/>
      <c r="B38" s="20"/>
      <c r="C38" s="21"/>
      <c r="D38" s="17"/>
      <c r="E38" s="18"/>
      <c r="F38" s="25"/>
      <c r="G38" s="12">
        <f>IF(AND(ISNUMBER($E38),$C38&gt;='40'!$A$4),
IF(ROUND($C38,2)&gt;=MAX('40'!$A$4:$A$103),
(VLOOKUP(MAX('40'!$A$4:$A$103),'40'!$A$4:$L$103,9,1)*7/6)/ROUND($D38*4.33,2),
(VLOOKUP(ROUND(Tabelle1!$C38,2),'40'!$A$4:$L$103,9,1)*7/6)/ROUND($D38*4.33,2)),0)</f>
        <v>0</v>
      </c>
      <c r="H38" s="3">
        <f t="shared" si="0"/>
        <v>0</v>
      </c>
    </row>
    <row r="39" spans="1:8" x14ac:dyDescent="0.3">
      <c r="A39" s="19"/>
      <c r="B39" s="20"/>
      <c r="C39" s="21"/>
      <c r="D39" s="17"/>
      <c r="E39" s="18"/>
      <c r="F39" s="25"/>
      <c r="G39" s="12">
        <f>IF(AND(ISNUMBER($E39),$C39&gt;='40'!$A$4),
IF(ROUND($C39,2)&gt;=MAX('40'!$A$4:$A$103),
(VLOOKUP(MAX('40'!$A$4:$A$103),'40'!$A$4:$L$103,9,1)*7/6)/ROUND($D39*4.33,2),
(VLOOKUP(ROUND(Tabelle1!$C39,2),'40'!$A$4:$L$103,9,1)*7/6)/ROUND($D39*4.33,2)),0)</f>
        <v>0</v>
      </c>
      <c r="H39" s="3">
        <f t="shared" si="0"/>
        <v>0</v>
      </c>
    </row>
    <row r="40" spans="1:8" x14ac:dyDescent="0.3">
      <c r="A40" s="19"/>
      <c r="B40" s="20"/>
      <c r="C40" s="21"/>
      <c r="D40" s="17"/>
      <c r="E40" s="18"/>
      <c r="F40" s="25"/>
      <c r="G40" s="12">
        <f>IF(AND(ISNUMBER($E40),$C40&gt;='40'!$A$4),
IF(ROUND($C40,2)&gt;=MAX('40'!$A$4:$A$103),
(VLOOKUP(MAX('40'!$A$4:$A$103),'40'!$A$4:$L$103,9,1)*7/6)/ROUND($D40*4.33,2),
(VLOOKUP(ROUND(Tabelle1!$C40,2),'40'!$A$4:$L$103,9,1)*7/6)/ROUND($D40*4.33,2)),0)</f>
        <v>0</v>
      </c>
      <c r="H40" s="3">
        <f t="shared" si="0"/>
        <v>0</v>
      </c>
    </row>
    <row r="41" spans="1:8" x14ac:dyDescent="0.3">
      <c r="A41" s="19"/>
      <c r="B41" s="20"/>
      <c r="C41" s="21"/>
      <c r="D41" s="17"/>
      <c r="E41" s="18"/>
      <c r="F41" s="25"/>
      <c r="G41" s="12">
        <f>IF(AND(ISNUMBER($E41),$C41&gt;='40'!$A$4),
IF(ROUND($C41,2)&gt;=MAX('40'!$A$4:$A$103),
(VLOOKUP(MAX('40'!$A$4:$A$103),'40'!$A$4:$L$103,9,1)*7/6)/ROUND($D41*4.33,2),
(VLOOKUP(ROUND(Tabelle1!$C41,2),'40'!$A$4:$L$103,9,1)*7/6)/ROUND($D41*4.33,2)),0)</f>
        <v>0</v>
      </c>
      <c r="H41" s="3">
        <f t="shared" si="0"/>
        <v>0</v>
      </c>
    </row>
    <row r="42" spans="1:8" x14ac:dyDescent="0.3">
      <c r="A42" s="19"/>
      <c r="B42" s="20"/>
      <c r="C42" s="21"/>
      <c r="D42" s="17"/>
      <c r="E42" s="18"/>
      <c r="F42" s="25"/>
      <c r="G42" s="12">
        <f>IF(AND(ISNUMBER($E42),$C42&gt;='40'!$A$4),
IF(ROUND($C42,2)&gt;=MAX('40'!$A$4:$A$103),
(VLOOKUP(MAX('40'!$A$4:$A$103),'40'!$A$4:$L$103,9,1)*7/6)/ROUND($D42*4.33,2),
(VLOOKUP(ROUND(Tabelle1!$C42,2),'40'!$A$4:$L$103,9,1)*7/6)/ROUND($D42*4.33,2)),0)</f>
        <v>0</v>
      </c>
      <c r="H42" s="3">
        <f t="shared" si="0"/>
        <v>0</v>
      </c>
    </row>
    <row r="43" spans="1:8" x14ac:dyDescent="0.3">
      <c r="A43" s="19"/>
      <c r="B43" s="20"/>
      <c r="C43" s="21"/>
      <c r="D43" s="17"/>
      <c r="E43" s="18"/>
      <c r="F43" s="25"/>
      <c r="G43" s="12">
        <f>IF(AND(ISNUMBER($E43),$C43&gt;='40'!$A$4),
IF(ROUND($C43,2)&gt;=MAX('40'!$A$4:$A$103),
(VLOOKUP(MAX('40'!$A$4:$A$103),'40'!$A$4:$L$103,9,1)*7/6)/ROUND($D43*4.33,2),
(VLOOKUP(ROUND(Tabelle1!$C43,2),'40'!$A$4:$L$103,9,1)*7/6)/ROUND($D43*4.33,2)),0)</f>
        <v>0</v>
      </c>
      <c r="H43" s="3">
        <f t="shared" si="0"/>
        <v>0</v>
      </c>
    </row>
    <row r="44" spans="1:8" x14ac:dyDescent="0.3">
      <c r="A44" s="19"/>
      <c r="B44" s="20"/>
      <c r="C44" s="21"/>
      <c r="D44" s="17"/>
      <c r="E44" s="18"/>
      <c r="F44" s="25"/>
      <c r="G44" s="12">
        <f>IF(AND(ISNUMBER($E44),$C44&gt;='40'!$A$4),
IF(ROUND($C44,2)&gt;=MAX('40'!$A$4:$A$103),
(VLOOKUP(MAX('40'!$A$4:$A$103),'40'!$A$4:$L$103,9,1)*7/6)/ROUND($D44*4.33,2),
(VLOOKUP(ROUND(Tabelle1!$C44,2),'40'!$A$4:$L$103,9,1)*7/6)/ROUND($D44*4.33,2)),0)</f>
        <v>0</v>
      </c>
      <c r="H44" s="3">
        <f t="shared" si="0"/>
        <v>0</v>
      </c>
    </row>
    <row r="45" spans="1:8" x14ac:dyDescent="0.3">
      <c r="A45" s="19"/>
      <c r="B45" s="20"/>
      <c r="C45" s="21"/>
      <c r="D45" s="17"/>
      <c r="E45" s="18"/>
      <c r="F45" s="25"/>
      <c r="G45" s="12">
        <f>IF(AND(ISNUMBER($E45),$C45&gt;='40'!$A$4),
IF(ROUND($C45,2)&gt;=MAX('40'!$A$4:$A$103),
(VLOOKUP(MAX('40'!$A$4:$A$103),'40'!$A$4:$L$103,9,1)*7/6)/ROUND($D45*4.33,2),
(VLOOKUP(ROUND(Tabelle1!$C45,2),'40'!$A$4:$L$103,9,1)*7/6)/ROUND($D45*4.33,2)),0)</f>
        <v>0</v>
      </c>
      <c r="H45" s="3">
        <f t="shared" si="0"/>
        <v>0</v>
      </c>
    </row>
    <row r="46" spans="1:8" x14ac:dyDescent="0.3">
      <c r="A46" s="19"/>
      <c r="B46" s="20"/>
      <c r="C46" s="21"/>
      <c r="D46" s="17"/>
      <c r="E46" s="18"/>
      <c r="F46" s="25"/>
      <c r="G46" s="12">
        <f>IF(AND(ISNUMBER($E46),$C46&gt;='40'!$A$4),
IF(ROUND($C46,2)&gt;=MAX('40'!$A$4:$A$103),
(VLOOKUP(MAX('40'!$A$4:$A$103),'40'!$A$4:$L$103,9,1)*7/6)/ROUND($D46*4.33,2),
(VLOOKUP(ROUND(Tabelle1!$C46,2),'40'!$A$4:$L$103,9,1)*7/6)/ROUND($D46*4.33,2)),0)</f>
        <v>0</v>
      </c>
      <c r="H46" s="3">
        <f t="shared" si="0"/>
        <v>0</v>
      </c>
    </row>
    <row r="47" spans="1:8" x14ac:dyDescent="0.3">
      <c r="A47" s="19"/>
      <c r="B47" s="20"/>
      <c r="C47" s="21"/>
      <c r="D47" s="17"/>
      <c r="E47" s="18"/>
      <c r="F47" s="25"/>
      <c r="G47" s="12">
        <f>IF(AND(ISNUMBER($E47),$C47&gt;='40'!$A$4),
IF(ROUND($C47,2)&gt;=MAX('40'!$A$4:$A$103),
(VLOOKUP(MAX('40'!$A$4:$A$103),'40'!$A$4:$L$103,9,1)*7/6)/ROUND($D47*4.33,2),
(VLOOKUP(ROUND(Tabelle1!$C47,2),'40'!$A$4:$L$103,9,1)*7/6)/ROUND($D47*4.33,2)),0)</f>
        <v>0</v>
      </c>
      <c r="H47" s="3">
        <f t="shared" si="0"/>
        <v>0</v>
      </c>
    </row>
    <row r="48" spans="1:8" x14ac:dyDescent="0.3">
      <c r="A48" s="19"/>
      <c r="B48" s="20"/>
      <c r="C48" s="21"/>
      <c r="D48" s="17"/>
      <c r="E48" s="18"/>
      <c r="F48" s="25"/>
      <c r="G48" s="12">
        <f>IF(AND(ISNUMBER($E48),$C48&gt;='40'!$A$4),
IF(ROUND($C48,2)&gt;=MAX('40'!$A$4:$A$103),
(VLOOKUP(MAX('40'!$A$4:$A$103),'40'!$A$4:$L$103,9,1)*7/6)/ROUND($D48*4.33,2),
(VLOOKUP(ROUND(Tabelle1!$C48,2),'40'!$A$4:$L$103,9,1)*7/6)/ROUND($D48*4.33,2)),0)</f>
        <v>0</v>
      </c>
      <c r="H48" s="3">
        <f t="shared" si="0"/>
        <v>0</v>
      </c>
    </row>
    <row r="49" spans="1:8" x14ac:dyDescent="0.3">
      <c r="A49" s="19"/>
      <c r="B49" s="20"/>
      <c r="C49" s="21"/>
      <c r="D49" s="17"/>
      <c r="E49" s="18"/>
      <c r="F49" s="25"/>
      <c r="G49" s="12">
        <f>IF(AND(ISNUMBER($E49),$C49&gt;='40'!$A$4),
IF(ROUND($C49,2)&gt;=MAX('40'!$A$4:$A$103),
(VLOOKUP(MAX('40'!$A$4:$A$103),'40'!$A$4:$L$103,9,1)*7/6)/ROUND($D49*4.33,2),
(VLOOKUP(ROUND(Tabelle1!$C49,2),'40'!$A$4:$L$103,9,1)*7/6)/ROUND($D49*4.33,2)),0)</f>
        <v>0</v>
      </c>
      <c r="H49" s="3">
        <f t="shared" si="0"/>
        <v>0</v>
      </c>
    </row>
    <row r="50" spans="1:8" x14ac:dyDescent="0.3">
      <c r="A50" s="19"/>
      <c r="B50" s="20"/>
      <c r="C50" s="21"/>
      <c r="D50" s="17"/>
      <c r="E50" s="18"/>
      <c r="F50" s="25"/>
      <c r="G50" s="12">
        <f>IF(AND(ISNUMBER($E50),$C50&gt;='40'!$A$4),
IF(ROUND($C50,2)&gt;=MAX('40'!$A$4:$A$103),
(VLOOKUP(MAX('40'!$A$4:$A$103),'40'!$A$4:$L$103,9,1)*7/6)/ROUND($D50*4.33,2),
(VLOOKUP(ROUND(Tabelle1!$C50,2),'40'!$A$4:$L$103,9,1)*7/6)/ROUND($D50*4.33,2)),0)</f>
        <v>0</v>
      </c>
      <c r="H50" s="3">
        <f t="shared" si="0"/>
        <v>0</v>
      </c>
    </row>
    <row r="51" spans="1:8" x14ac:dyDescent="0.3">
      <c r="A51" s="19"/>
      <c r="B51" s="20"/>
      <c r="C51" s="21"/>
      <c r="D51" s="17"/>
      <c r="E51" s="18"/>
      <c r="F51" s="25"/>
      <c r="G51" s="12">
        <f>IF(AND(ISNUMBER($E51),$C51&gt;='40'!$A$4),
IF(ROUND($C51,2)&gt;=MAX('40'!$A$4:$A$103),
(VLOOKUP(MAX('40'!$A$4:$A$103),'40'!$A$4:$L$103,9,1)*7/6)/ROUND($D51*4.33,2),
(VLOOKUP(ROUND(Tabelle1!$C51,2),'40'!$A$4:$L$103,9,1)*7/6)/ROUND($D51*4.33,2)),0)</f>
        <v>0</v>
      </c>
      <c r="H51" s="3">
        <f t="shared" si="0"/>
        <v>0</v>
      </c>
    </row>
    <row r="52" spans="1:8" x14ac:dyDescent="0.3">
      <c r="A52" s="19"/>
      <c r="B52" s="20"/>
      <c r="C52" s="21"/>
      <c r="D52" s="17"/>
      <c r="E52" s="18"/>
      <c r="F52" s="25"/>
      <c r="G52" s="12">
        <f>IF(AND(ISNUMBER($E52),$C52&gt;='40'!$A$4),
IF(ROUND($C52,2)&gt;=MAX('40'!$A$4:$A$103),
(VLOOKUP(MAX('40'!$A$4:$A$103),'40'!$A$4:$L$103,9,1)*7/6)/ROUND($D52*4.33,2),
(VLOOKUP(ROUND(Tabelle1!$C52,2),'40'!$A$4:$L$103,9,1)*7/6)/ROUND($D52*4.33,2)),0)</f>
        <v>0</v>
      </c>
      <c r="H52" s="3">
        <f t="shared" si="0"/>
        <v>0</v>
      </c>
    </row>
    <row r="53" spans="1:8" x14ac:dyDescent="0.3">
      <c r="A53" s="19"/>
      <c r="B53" s="20"/>
      <c r="C53" s="21"/>
      <c r="D53" s="17"/>
      <c r="E53" s="18"/>
      <c r="F53" s="25"/>
      <c r="G53" s="12">
        <f>IF(AND(ISNUMBER($E53),$C53&gt;='40'!$A$4),
IF(ROUND($C53,2)&gt;=MAX('40'!$A$4:$A$103),
(VLOOKUP(MAX('40'!$A$4:$A$103),'40'!$A$4:$L$103,9,1)*7/6)/ROUND($D53*4.33,2),
(VLOOKUP(ROUND(Tabelle1!$C53,2),'40'!$A$4:$L$103,9,1)*7/6)/ROUND($D53*4.33,2)),0)</f>
        <v>0</v>
      </c>
      <c r="H53" s="3">
        <f t="shared" si="0"/>
        <v>0</v>
      </c>
    </row>
    <row r="54" spans="1:8" x14ac:dyDescent="0.3">
      <c r="A54" s="19"/>
      <c r="B54" s="20"/>
      <c r="C54" s="21"/>
      <c r="D54" s="17"/>
      <c r="E54" s="18"/>
      <c r="F54" s="25"/>
      <c r="G54" s="12">
        <f>IF(AND(ISNUMBER($E54),$C54&gt;='40'!$A$4),
IF(ROUND($C54,2)&gt;=MAX('40'!$A$4:$A$103),
(VLOOKUP(MAX('40'!$A$4:$A$103),'40'!$A$4:$L$103,9,1)*7/6)/ROUND($D54*4.33,2),
(VLOOKUP(ROUND(Tabelle1!$C54,2),'40'!$A$4:$L$103,9,1)*7/6)/ROUND($D54*4.33,2)),0)</f>
        <v>0</v>
      </c>
      <c r="H54" s="3">
        <f t="shared" si="0"/>
        <v>0</v>
      </c>
    </row>
    <row r="55" spans="1:8" x14ac:dyDescent="0.3">
      <c r="A55" s="19"/>
      <c r="B55" s="20"/>
      <c r="C55" s="21"/>
      <c r="D55" s="17"/>
      <c r="E55" s="18"/>
      <c r="F55" s="25"/>
      <c r="G55" s="12">
        <f>IF(AND(ISNUMBER($E55),$C55&gt;='40'!$A$4),
IF(ROUND($C55,2)&gt;=MAX('40'!$A$4:$A$103),
(VLOOKUP(MAX('40'!$A$4:$A$103),'40'!$A$4:$L$103,9,1)*7/6)/ROUND($D55*4.33,2),
(VLOOKUP(ROUND(Tabelle1!$C55,2),'40'!$A$4:$L$103,9,1)*7/6)/ROUND($D55*4.33,2)),0)</f>
        <v>0</v>
      </c>
      <c r="H55" s="3">
        <f t="shared" si="0"/>
        <v>0</v>
      </c>
    </row>
    <row r="56" spans="1:8" x14ac:dyDescent="0.3">
      <c r="A56" s="19"/>
      <c r="B56" s="20"/>
      <c r="C56" s="21"/>
      <c r="D56" s="17"/>
      <c r="E56" s="18"/>
      <c r="F56" s="25"/>
      <c r="G56" s="12">
        <f>IF(AND(ISNUMBER($E56),$C56&gt;='40'!$A$4),
IF(ROUND($C56,2)&gt;=MAX('40'!$A$4:$A$103),
(VLOOKUP(MAX('40'!$A$4:$A$103),'40'!$A$4:$L$103,9,1)*7/6)/ROUND($D56*4.33,2),
(VLOOKUP(ROUND(Tabelle1!$C56,2),'40'!$A$4:$L$103,9,1)*7/6)/ROUND($D56*4.33,2)),0)</f>
        <v>0</v>
      </c>
      <c r="H56" s="3">
        <f t="shared" si="0"/>
        <v>0</v>
      </c>
    </row>
    <row r="57" spans="1:8" x14ac:dyDescent="0.3">
      <c r="A57" s="19"/>
      <c r="B57" s="20"/>
      <c r="C57" s="21"/>
      <c r="D57" s="17"/>
      <c r="E57" s="18"/>
      <c r="F57" s="25"/>
      <c r="G57" s="12">
        <f>IF(AND(ISNUMBER($E57),$C57&gt;='40'!$A$4),
IF(ROUND($C57,2)&gt;=MAX('40'!$A$4:$A$103),
(VLOOKUP(MAX('40'!$A$4:$A$103),'40'!$A$4:$L$103,9,1)*7/6)/ROUND($D57*4.33,2),
(VLOOKUP(ROUND(Tabelle1!$C57,2),'40'!$A$4:$L$103,9,1)*7/6)/ROUND($D57*4.33,2)),0)</f>
        <v>0</v>
      </c>
      <c r="H57" s="3">
        <f t="shared" si="0"/>
        <v>0</v>
      </c>
    </row>
    <row r="58" spans="1:8" x14ac:dyDescent="0.3">
      <c r="A58" s="19"/>
      <c r="B58" s="20"/>
      <c r="C58" s="21"/>
      <c r="D58" s="17"/>
      <c r="E58" s="18"/>
      <c r="F58" s="25"/>
      <c r="G58" s="12">
        <f>IF(AND(ISNUMBER($E58),$C58&gt;='40'!$A$4),
IF(ROUND($C58,2)&gt;=MAX('40'!$A$4:$A$103),
(VLOOKUP(MAX('40'!$A$4:$A$103),'40'!$A$4:$L$103,9,1)*7/6)/ROUND($D58*4.33,2),
(VLOOKUP(ROUND(Tabelle1!$C58,2),'40'!$A$4:$L$103,9,1)*7/6)/ROUND($D58*4.33,2)),0)</f>
        <v>0</v>
      </c>
      <c r="H58" s="3">
        <f t="shared" si="0"/>
        <v>0</v>
      </c>
    </row>
    <row r="59" spans="1:8" x14ac:dyDescent="0.3">
      <c r="A59" s="19"/>
      <c r="B59" s="20"/>
      <c r="C59" s="21"/>
      <c r="D59" s="17"/>
      <c r="E59" s="18"/>
      <c r="F59" s="25"/>
      <c r="G59" s="12">
        <f>IF(AND(ISNUMBER($E59),$C59&gt;='40'!$A$4),
IF(ROUND($C59,2)&gt;=MAX('40'!$A$4:$A$103),
(VLOOKUP(MAX('40'!$A$4:$A$103),'40'!$A$4:$L$103,9,1)*7/6)/ROUND($D59*4.33,2),
(VLOOKUP(ROUND(Tabelle1!$C59,2),'40'!$A$4:$L$103,9,1)*7/6)/ROUND($D59*4.33,2)),0)</f>
        <v>0</v>
      </c>
      <c r="H59" s="3">
        <f t="shared" si="0"/>
        <v>0</v>
      </c>
    </row>
    <row r="60" spans="1:8" x14ac:dyDescent="0.3">
      <c r="A60" s="19"/>
      <c r="B60" s="20"/>
      <c r="C60" s="21"/>
      <c r="D60" s="17"/>
      <c r="E60" s="18"/>
      <c r="F60" s="25"/>
      <c r="G60" s="12">
        <f>IF(AND(ISNUMBER($E60),$C60&gt;='40'!$A$4),
IF(ROUND($C60,2)&gt;=MAX('40'!$A$4:$A$103),
(VLOOKUP(MAX('40'!$A$4:$A$103),'40'!$A$4:$L$103,9,1)*7/6)/ROUND($D60*4.33,2),
(VLOOKUP(ROUND(Tabelle1!$C60,2),'40'!$A$4:$L$103,9,1)*7/6)/ROUND($D60*4.33,2)),0)</f>
        <v>0</v>
      </c>
      <c r="H60" s="3">
        <f t="shared" si="0"/>
        <v>0</v>
      </c>
    </row>
    <row r="61" spans="1:8" x14ac:dyDescent="0.3">
      <c r="A61" s="19"/>
      <c r="B61" s="20"/>
      <c r="C61" s="21"/>
      <c r="D61" s="17"/>
      <c r="E61" s="18"/>
      <c r="F61" s="25"/>
      <c r="G61" s="12">
        <f>IF(AND(ISNUMBER($E61),$C61&gt;='40'!$A$4),
IF(ROUND($C61,2)&gt;=MAX('40'!$A$4:$A$103),
(VLOOKUP(MAX('40'!$A$4:$A$103),'40'!$A$4:$L$103,9,1)*7/6)/ROUND($D61*4.33,2),
(VLOOKUP(ROUND(Tabelle1!$C61,2),'40'!$A$4:$L$103,9,1)*7/6)/ROUND($D61*4.33,2)),0)</f>
        <v>0</v>
      </c>
      <c r="H61" s="3">
        <f t="shared" si="0"/>
        <v>0</v>
      </c>
    </row>
    <row r="62" spans="1:8" x14ac:dyDescent="0.3">
      <c r="A62" s="19"/>
      <c r="B62" s="20"/>
      <c r="C62" s="21"/>
      <c r="D62" s="17"/>
      <c r="E62" s="18"/>
      <c r="F62" s="25"/>
      <c r="G62" s="12">
        <f>IF(AND(ISNUMBER($E62),$C62&gt;='40'!$A$4),
IF(ROUND($C62,2)&gt;=MAX('40'!$A$4:$A$103),
(VLOOKUP(MAX('40'!$A$4:$A$103),'40'!$A$4:$L$103,9,1)*7/6)/ROUND($D62*4.33,2),
(VLOOKUP(ROUND(Tabelle1!$C62,2),'40'!$A$4:$L$103,9,1)*7/6)/ROUND($D62*4.33,2)),0)</f>
        <v>0</v>
      </c>
      <c r="H62" s="3">
        <f t="shared" si="0"/>
        <v>0</v>
      </c>
    </row>
    <row r="63" spans="1:8" x14ac:dyDescent="0.3">
      <c r="A63" s="19"/>
      <c r="B63" s="20"/>
      <c r="C63" s="21"/>
      <c r="D63" s="17"/>
      <c r="E63" s="18"/>
      <c r="F63" s="25"/>
      <c r="G63" s="12">
        <f>IF(AND(ISNUMBER($E63),$C63&gt;='40'!$A$4),
IF(ROUND($C63,2)&gt;=MAX('40'!$A$4:$A$103),
(VLOOKUP(MAX('40'!$A$4:$A$103),'40'!$A$4:$L$103,9,1)*7/6)/ROUND($D63*4.33,2),
(VLOOKUP(ROUND(Tabelle1!$C63,2),'40'!$A$4:$L$103,9,1)*7/6)/ROUND($D63*4.33,2)),0)</f>
        <v>0</v>
      </c>
      <c r="H63" s="3">
        <f t="shared" si="0"/>
        <v>0</v>
      </c>
    </row>
    <row r="64" spans="1:8" x14ac:dyDescent="0.3">
      <c r="A64" s="19"/>
      <c r="B64" s="20"/>
      <c r="C64" s="21"/>
      <c r="D64" s="17"/>
      <c r="E64" s="18"/>
      <c r="F64" s="25"/>
      <c r="G64" s="12">
        <f>IF(AND(ISNUMBER($E64),$C64&gt;='40'!$A$4),
IF(ROUND($C64,2)&gt;=MAX('40'!$A$4:$A$103),
(VLOOKUP(MAX('40'!$A$4:$A$103),'40'!$A$4:$L$103,9,1)*7/6)/ROUND($D64*4.33,2),
(VLOOKUP(ROUND(Tabelle1!$C64,2),'40'!$A$4:$L$103,9,1)*7/6)/ROUND($D64*4.33,2)),0)</f>
        <v>0</v>
      </c>
      <c r="H64" s="3">
        <f t="shared" si="0"/>
        <v>0</v>
      </c>
    </row>
    <row r="65" spans="1:8" x14ac:dyDescent="0.3">
      <c r="A65" s="19"/>
      <c r="B65" s="20"/>
      <c r="C65" s="21"/>
      <c r="D65" s="17"/>
      <c r="E65" s="18"/>
      <c r="F65" s="25"/>
      <c r="G65" s="12">
        <f>IF(AND(ISNUMBER($E65),$C65&gt;='40'!$A$4),
IF(ROUND($C65,2)&gt;=MAX('40'!$A$4:$A$103),
(VLOOKUP(MAX('40'!$A$4:$A$103),'40'!$A$4:$L$103,9,1)*7/6)/ROUND($D65*4.33,2),
(VLOOKUP(ROUND(Tabelle1!$C65,2),'40'!$A$4:$L$103,9,1)*7/6)/ROUND($D65*4.33,2)),0)</f>
        <v>0</v>
      </c>
      <c r="H65" s="3">
        <f t="shared" si="0"/>
        <v>0</v>
      </c>
    </row>
    <row r="66" spans="1:8" x14ac:dyDescent="0.3">
      <c r="A66" s="19"/>
      <c r="B66" s="20"/>
      <c r="C66" s="21"/>
      <c r="D66" s="17"/>
      <c r="E66" s="18"/>
      <c r="F66" s="25"/>
      <c r="G66" s="12">
        <f>IF(AND(ISNUMBER($E66),$C66&gt;='40'!$A$4),
IF(ROUND($C66,2)&gt;=MAX('40'!$A$4:$A$103),
(VLOOKUP(MAX('40'!$A$4:$A$103),'40'!$A$4:$L$103,9,1)*7/6)/ROUND($D66*4.33,2),
(VLOOKUP(ROUND(Tabelle1!$C66,2),'40'!$A$4:$L$103,9,1)*7/6)/ROUND($D66*4.33,2)),0)</f>
        <v>0</v>
      </c>
      <c r="H66" s="3">
        <f t="shared" si="0"/>
        <v>0</v>
      </c>
    </row>
    <row r="67" spans="1:8" x14ac:dyDescent="0.3">
      <c r="A67" s="19"/>
      <c r="B67" s="20"/>
      <c r="C67" s="21"/>
      <c r="D67" s="17"/>
      <c r="E67" s="18"/>
      <c r="F67" s="25"/>
      <c r="G67" s="12">
        <f>IF(AND(ISNUMBER($E67),$C67&gt;='40'!$A$4),
IF(ROUND($C67,2)&gt;=MAX('40'!$A$4:$A$103),
(VLOOKUP(MAX('40'!$A$4:$A$103),'40'!$A$4:$L$103,9,1)*7/6)/ROUND($D67*4.33,2),
(VLOOKUP(ROUND(Tabelle1!$C67,2),'40'!$A$4:$L$103,9,1)*7/6)/ROUND($D67*4.33,2)),0)</f>
        <v>0</v>
      </c>
      <c r="H67" s="3">
        <f t="shared" si="0"/>
        <v>0</v>
      </c>
    </row>
    <row r="68" spans="1:8" x14ac:dyDescent="0.3">
      <c r="A68" s="19"/>
      <c r="B68" s="20"/>
      <c r="C68" s="21"/>
      <c r="D68" s="17"/>
      <c r="E68" s="18"/>
      <c r="F68" s="25"/>
      <c r="G68" s="12">
        <f>IF(AND(ISNUMBER($E68),$C68&gt;='40'!$A$4),
IF(ROUND($C68,2)&gt;=MAX('40'!$A$4:$A$103),
(VLOOKUP(MAX('40'!$A$4:$A$103),'40'!$A$4:$L$103,9,1)*7/6)/ROUND($D68*4.33,2),
(VLOOKUP(ROUND(Tabelle1!$C68,2),'40'!$A$4:$L$103,9,1)*7/6)/ROUND($D68*4.33,2)),0)</f>
        <v>0</v>
      </c>
      <c r="H68" s="3">
        <f t="shared" si="0"/>
        <v>0</v>
      </c>
    </row>
    <row r="69" spans="1:8" x14ac:dyDescent="0.3">
      <c r="A69" s="19"/>
      <c r="B69" s="20"/>
      <c r="C69" s="21"/>
      <c r="D69" s="17"/>
      <c r="E69" s="18"/>
      <c r="F69" s="25"/>
      <c r="G69" s="12">
        <f>IF(AND(ISNUMBER($E69),$C69&gt;='40'!$A$4),
IF(ROUND($C69,2)&gt;=MAX('40'!$A$4:$A$103),
(VLOOKUP(MAX('40'!$A$4:$A$103),'40'!$A$4:$L$103,9,1)*7/6)/ROUND($D69*4.33,2),
(VLOOKUP(ROUND(Tabelle1!$C69,2),'40'!$A$4:$L$103,9,1)*7/6)/ROUND($D69*4.33,2)),0)</f>
        <v>0</v>
      </c>
      <c r="H69" s="3">
        <f t="shared" si="0"/>
        <v>0</v>
      </c>
    </row>
    <row r="70" spans="1:8" x14ac:dyDescent="0.3">
      <c r="A70" s="19"/>
      <c r="B70" s="20"/>
      <c r="C70" s="21"/>
      <c r="D70" s="17"/>
      <c r="E70" s="18"/>
      <c r="F70" s="25"/>
      <c r="G70" s="12">
        <f>IF(AND(ISNUMBER($E70),$C70&gt;='40'!$A$4),
IF(ROUND($C70,2)&gt;=MAX('40'!$A$4:$A$103),
(VLOOKUP(MAX('40'!$A$4:$A$103),'40'!$A$4:$L$103,9,1)*7/6)/ROUND($D70*4.33,2),
(VLOOKUP(ROUND(Tabelle1!$C70,2),'40'!$A$4:$L$103,9,1)*7/6)/ROUND($D70*4.33,2)),0)</f>
        <v>0</v>
      </c>
      <c r="H70" s="3">
        <f t="shared" si="0"/>
        <v>0</v>
      </c>
    </row>
    <row r="71" spans="1:8" x14ac:dyDescent="0.3">
      <c r="A71" s="19"/>
      <c r="B71" s="20"/>
      <c r="C71" s="21"/>
      <c r="D71" s="17"/>
      <c r="E71" s="18"/>
      <c r="F71" s="25"/>
      <c r="G71" s="12">
        <f>IF(AND(ISNUMBER($E71),$C71&gt;='40'!$A$4),
IF(ROUND($C71,2)&gt;=MAX('40'!$A$4:$A$103),
(VLOOKUP(MAX('40'!$A$4:$A$103),'40'!$A$4:$L$103,9,1)*7/6)/ROUND($D71*4.33,2),
(VLOOKUP(ROUND(Tabelle1!$C71,2),'40'!$A$4:$L$103,9,1)*7/6)/ROUND($D71*4.33,2)),0)</f>
        <v>0</v>
      </c>
      <c r="H71" s="3">
        <f t="shared" si="0"/>
        <v>0</v>
      </c>
    </row>
    <row r="72" spans="1:8" x14ac:dyDescent="0.3">
      <c r="A72" s="19"/>
      <c r="B72" s="20"/>
      <c r="C72" s="21"/>
      <c r="D72" s="17"/>
      <c r="E72" s="18"/>
      <c r="F72" s="25"/>
      <c r="G72" s="12">
        <f>IF(AND(ISNUMBER($E72),$C72&gt;='40'!$A$4),
IF(ROUND($C72,2)&gt;=MAX('40'!$A$4:$A$103),
(VLOOKUP(MAX('40'!$A$4:$A$103),'40'!$A$4:$L$103,9,1)*7/6)/ROUND($D72*4.33,2),
(VLOOKUP(ROUND(Tabelle1!$C72,2),'40'!$A$4:$L$103,9,1)*7/6)/ROUND($D72*4.33,2)),0)</f>
        <v>0</v>
      </c>
      <c r="H72" s="3">
        <f t="shared" si="0"/>
        <v>0</v>
      </c>
    </row>
    <row r="73" spans="1:8" x14ac:dyDescent="0.3">
      <c r="A73" s="19"/>
      <c r="B73" s="20"/>
      <c r="C73" s="21"/>
      <c r="D73" s="17"/>
      <c r="E73" s="18"/>
      <c r="F73" s="25"/>
      <c r="G73" s="12">
        <f>IF(AND(ISNUMBER($E73),$C73&gt;='40'!$A$4),
IF(ROUND($C73,2)&gt;=MAX('40'!$A$4:$A$103),
(VLOOKUP(MAX('40'!$A$4:$A$103),'40'!$A$4:$L$103,9,1)*7/6)/ROUND($D73*4.33,2),
(VLOOKUP(ROUND(Tabelle1!$C73,2),'40'!$A$4:$L$103,9,1)*7/6)/ROUND($D73*4.33,2)),0)</f>
        <v>0</v>
      </c>
      <c r="H73" s="3">
        <f t="shared" si="0"/>
        <v>0</v>
      </c>
    </row>
    <row r="74" spans="1:8" x14ac:dyDescent="0.3">
      <c r="A74" s="19"/>
      <c r="B74" s="20"/>
      <c r="C74" s="21"/>
      <c r="D74" s="17"/>
      <c r="E74" s="18"/>
      <c r="F74" s="25"/>
      <c r="G74" s="12">
        <f>IF(AND(ISNUMBER($E74),$C74&gt;='40'!$A$4),
IF(ROUND($C74,2)&gt;=MAX('40'!$A$4:$A$103),
(VLOOKUP(MAX('40'!$A$4:$A$103),'40'!$A$4:$L$103,9,1)*7/6)/ROUND($D74*4.33,2),
(VLOOKUP(ROUND(Tabelle1!$C74,2),'40'!$A$4:$L$103,9,1)*7/6)/ROUND($D74*4.33,2)),0)</f>
        <v>0</v>
      </c>
      <c r="H74" s="3">
        <f t="shared" si="0"/>
        <v>0</v>
      </c>
    </row>
    <row r="75" spans="1:8" x14ac:dyDescent="0.3">
      <c r="A75" s="19"/>
      <c r="B75" s="20"/>
      <c r="C75" s="21"/>
      <c r="D75" s="17"/>
      <c r="E75" s="18"/>
      <c r="F75" s="25"/>
      <c r="G75" s="12">
        <f>IF(AND(ISNUMBER($E75),$C75&gt;='40'!$A$4),
IF(ROUND($C75,2)&gt;=MAX('40'!$A$4:$A$103),
(VLOOKUP(MAX('40'!$A$4:$A$103),'40'!$A$4:$L$103,9,1)*7/6)/ROUND($D75*4.33,2),
(VLOOKUP(ROUND(Tabelle1!$C75,2),'40'!$A$4:$L$103,9,1)*7/6)/ROUND($D75*4.33,2)),0)</f>
        <v>0</v>
      </c>
      <c r="H75" s="3">
        <f t="shared" si="0"/>
        <v>0</v>
      </c>
    </row>
    <row r="76" spans="1:8" x14ac:dyDescent="0.3">
      <c r="A76" s="19"/>
      <c r="B76" s="20"/>
      <c r="C76" s="21"/>
      <c r="D76" s="17"/>
      <c r="E76" s="18"/>
      <c r="F76" s="25"/>
      <c r="G76" s="12">
        <f>IF(AND(ISNUMBER($E76),$C76&gt;='40'!$A$4),
IF(ROUND($C76,2)&gt;=MAX('40'!$A$4:$A$103),
(VLOOKUP(MAX('40'!$A$4:$A$103),'40'!$A$4:$L$103,9,1)*7/6)/ROUND($D76*4.33,2),
(VLOOKUP(ROUND(Tabelle1!$C76,2),'40'!$A$4:$L$103,9,1)*7/6)/ROUND($D76*4.33,2)),0)</f>
        <v>0</v>
      </c>
      <c r="H76" s="3">
        <f t="shared" si="0"/>
        <v>0</v>
      </c>
    </row>
    <row r="77" spans="1:8" x14ac:dyDescent="0.3">
      <c r="A77" s="19"/>
      <c r="B77" s="20"/>
      <c r="C77" s="21"/>
      <c r="D77" s="17"/>
      <c r="E77" s="18"/>
      <c r="F77" s="25"/>
      <c r="G77" s="12">
        <f>IF(AND(ISNUMBER($E77),$C77&gt;='40'!$A$4),
IF(ROUND($C77,2)&gt;=MAX('40'!$A$4:$A$103),
(VLOOKUP(MAX('40'!$A$4:$A$103),'40'!$A$4:$L$103,9,1)*7/6)/ROUND($D77*4.33,2),
(VLOOKUP(ROUND(Tabelle1!$C77,2),'40'!$A$4:$L$103,9,1)*7/6)/ROUND($D77*4.33,2)),0)</f>
        <v>0</v>
      </c>
      <c r="H77" s="3">
        <f t="shared" ref="H77:H140" si="1">+G77*F77</f>
        <v>0</v>
      </c>
    </row>
    <row r="78" spans="1:8" x14ac:dyDescent="0.3">
      <c r="A78" s="19"/>
      <c r="B78" s="20"/>
      <c r="C78" s="21"/>
      <c r="D78" s="17"/>
      <c r="E78" s="18"/>
      <c r="F78" s="25"/>
      <c r="G78" s="12">
        <f>IF(AND(ISNUMBER($E78),$C78&gt;='40'!$A$4),
IF(ROUND($C78,2)&gt;=MAX('40'!$A$4:$A$103),
(VLOOKUP(MAX('40'!$A$4:$A$103),'40'!$A$4:$L$103,9,1)*7/6)/ROUND($D78*4.33,2),
(VLOOKUP(ROUND(Tabelle1!$C78,2),'40'!$A$4:$L$103,9,1)*7/6)/ROUND($D78*4.33,2)),0)</f>
        <v>0</v>
      </c>
      <c r="H78" s="3">
        <f t="shared" si="1"/>
        <v>0</v>
      </c>
    </row>
    <row r="79" spans="1:8" x14ac:dyDescent="0.3">
      <c r="A79" s="19"/>
      <c r="B79" s="20"/>
      <c r="C79" s="21"/>
      <c r="D79" s="17"/>
      <c r="E79" s="18"/>
      <c r="F79" s="25"/>
      <c r="G79" s="12">
        <f>IF(AND(ISNUMBER($E79),$C79&gt;='40'!$A$4),
IF(ROUND($C79,2)&gt;=MAX('40'!$A$4:$A$103),
(VLOOKUP(MAX('40'!$A$4:$A$103),'40'!$A$4:$L$103,9,1)*7/6)/ROUND($D79*4.33,2),
(VLOOKUP(ROUND(Tabelle1!$C79,2),'40'!$A$4:$L$103,9,1)*7/6)/ROUND($D79*4.33,2)),0)</f>
        <v>0</v>
      </c>
      <c r="H79" s="3">
        <f t="shared" si="1"/>
        <v>0</v>
      </c>
    </row>
    <row r="80" spans="1:8" x14ac:dyDescent="0.3">
      <c r="A80" s="19"/>
      <c r="B80" s="20"/>
      <c r="C80" s="21"/>
      <c r="D80" s="17"/>
      <c r="E80" s="18"/>
      <c r="F80" s="25"/>
      <c r="G80" s="12">
        <f>IF(AND(ISNUMBER($E80),$C80&gt;='40'!$A$4),
IF(ROUND($C80,2)&gt;=MAX('40'!$A$4:$A$103),
(VLOOKUP(MAX('40'!$A$4:$A$103),'40'!$A$4:$L$103,9,1)*7/6)/ROUND($D80*4.33,2),
(VLOOKUP(ROUND(Tabelle1!$C80,2),'40'!$A$4:$L$103,9,1)*7/6)/ROUND($D80*4.33,2)),0)</f>
        <v>0</v>
      </c>
      <c r="H80" s="3">
        <f t="shared" si="1"/>
        <v>0</v>
      </c>
    </row>
    <row r="81" spans="1:8" x14ac:dyDescent="0.3">
      <c r="A81" s="19"/>
      <c r="B81" s="20"/>
      <c r="C81" s="21"/>
      <c r="D81" s="17"/>
      <c r="E81" s="18"/>
      <c r="F81" s="25"/>
      <c r="G81" s="12">
        <f>IF(AND(ISNUMBER($E81),$C81&gt;='40'!$A$4),
IF(ROUND($C81,2)&gt;=MAX('40'!$A$4:$A$103),
(VLOOKUP(MAX('40'!$A$4:$A$103),'40'!$A$4:$L$103,9,1)*7/6)/ROUND($D81*4.33,2),
(VLOOKUP(ROUND(Tabelle1!$C81,2),'40'!$A$4:$L$103,9,1)*7/6)/ROUND($D81*4.33,2)),0)</f>
        <v>0</v>
      </c>
      <c r="H81" s="3">
        <f t="shared" si="1"/>
        <v>0</v>
      </c>
    </row>
    <row r="82" spans="1:8" x14ac:dyDescent="0.3">
      <c r="A82" s="19"/>
      <c r="B82" s="20"/>
      <c r="C82" s="21"/>
      <c r="D82" s="17"/>
      <c r="E82" s="18"/>
      <c r="F82" s="25"/>
      <c r="G82" s="12">
        <f>IF(AND(ISNUMBER($E82),$C82&gt;='40'!$A$4),
IF(ROUND($C82,2)&gt;=MAX('40'!$A$4:$A$103),
(VLOOKUP(MAX('40'!$A$4:$A$103),'40'!$A$4:$L$103,9,1)*7/6)/ROUND($D82*4.33,2),
(VLOOKUP(ROUND(Tabelle1!$C82,2),'40'!$A$4:$L$103,9,1)*7/6)/ROUND($D82*4.33,2)),0)</f>
        <v>0</v>
      </c>
      <c r="H82" s="3">
        <f t="shared" si="1"/>
        <v>0</v>
      </c>
    </row>
    <row r="83" spans="1:8" x14ac:dyDescent="0.3">
      <c r="A83" s="19"/>
      <c r="B83" s="20"/>
      <c r="C83" s="21"/>
      <c r="D83" s="17"/>
      <c r="E83" s="18"/>
      <c r="F83" s="25"/>
      <c r="G83" s="12">
        <f>IF(AND(ISNUMBER($E83),$C83&gt;='40'!$A$4),
IF(ROUND($C83,2)&gt;=MAX('40'!$A$4:$A$103),
(VLOOKUP(MAX('40'!$A$4:$A$103),'40'!$A$4:$L$103,9,1)*7/6)/ROUND($D83*4.33,2),
(VLOOKUP(ROUND(Tabelle1!$C83,2),'40'!$A$4:$L$103,9,1)*7/6)/ROUND($D83*4.33,2)),0)</f>
        <v>0</v>
      </c>
      <c r="H83" s="3">
        <f t="shared" si="1"/>
        <v>0</v>
      </c>
    </row>
    <row r="84" spans="1:8" x14ac:dyDescent="0.3">
      <c r="A84" s="19"/>
      <c r="B84" s="20"/>
      <c r="C84" s="21"/>
      <c r="D84" s="17"/>
      <c r="E84" s="18"/>
      <c r="F84" s="25"/>
      <c r="G84" s="12">
        <f>IF(AND(ISNUMBER($E84),$C84&gt;='40'!$A$4),
IF(ROUND($C84,2)&gt;=MAX('40'!$A$4:$A$103),
(VLOOKUP(MAX('40'!$A$4:$A$103),'40'!$A$4:$L$103,9,1)*7/6)/ROUND($D84*4.33,2),
(VLOOKUP(ROUND(Tabelle1!$C84,2),'40'!$A$4:$L$103,9,1)*7/6)/ROUND($D84*4.33,2)),0)</f>
        <v>0</v>
      </c>
      <c r="H84" s="3">
        <f t="shared" si="1"/>
        <v>0</v>
      </c>
    </row>
    <row r="85" spans="1:8" x14ac:dyDescent="0.3">
      <c r="A85" s="19"/>
      <c r="B85" s="20"/>
      <c r="C85" s="21"/>
      <c r="D85" s="17"/>
      <c r="E85" s="18"/>
      <c r="F85" s="25"/>
      <c r="G85" s="12">
        <f>IF(AND(ISNUMBER($E85),$C85&gt;='40'!$A$4),
IF(ROUND($C85,2)&gt;=MAX('40'!$A$4:$A$103),
(VLOOKUP(MAX('40'!$A$4:$A$103),'40'!$A$4:$L$103,9,1)*7/6)/ROUND($D85*4.33,2),
(VLOOKUP(ROUND(Tabelle1!$C85,2),'40'!$A$4:$L$103,9,1)*7/6)/ROUND($D85*4.33,2)),0)</f>
        <v>0</v>
      </c>
      <c r="H85" s="3">
        <f t="shared" si="1"/>
        <v>0</v>
      </c>
    </row>
    <row r="86" spans="1:8" x14ac:dyDescent="0.3">
      <c r="A86" s="19"/>
      <c r="B86" s="20"/>
      <c r="C86" s="21"/>
      <c r="D86" s="17"/>
      <c r="E86" s="18"/>
      <c r="F86" s="25"/>
      <c r="G86" s="12">
        <f>IF(AND(ISNUMBER($E86),$C86&gt;='40'!$A$4),
IF(ROUND($C86,2)&gt;=MAX('40'!$A$4:$A$103),
(VLOOKUP(MAX('40'!$A$4:$A$103),'40'!$A$4:$L$103,9,1)*7/6)/ROUND($D86*4.33,2),
(VLOOKUP(ROUND(Tabelle1!$C86,2),'40'!$A$4:$L$103,9,1)*7/6)/ROUND($D86*4.33,2)),0)</f>
        <v>0</v>
      </c>
      <c r="H86" s="3">
        <f t="shared" si="1"/>
        <v>0</v>
      </c>
    </row>
    <row r="87" spans="1:8" x14ac:dyDescent="0.3">
      <c r="A87" s="19"/>
      <c r="B87" s="20"/>
      <c r="C87" s="21"/>
      <c r="D87" s="17"/>
      <c r="E87" s="18"/>
      <c r="F87" s="25"/>
      <c r="G87" s="12">
        <f>IF(AND(ISNUMBER($E87),$C87&gt;='40'!$A$4),
IF(ROUND($C87,2)&gt;=MAX('40'!$A$4:$A$103),
(VLOOKUP(MAX('40'!$A$4:$A$103),'40'!$A$4:$L$103,9,1)*7/6)/ROUND($D87*4.33,2),
(VLOOKUP(ROUND(Tabelle1!$C87,2),'40'!$A$4:$L$103,9,1)*7/6)/ROUND($D87*4.33,2)),0)</f>
        <v>0</v>
      </c>
      <c r="H87" s="3">
        <f t="shared" si="1"/>
        <v>0</v>
      </c>
    </row>
    <row r="88" spans="1:8" x14ac:dyDescent="0.3">
      <c r="A88" s="19"/>
      <c r="B88" s="20"/>
      <c r="C88" s="21"/>
      <c r="D88" s="17"/>
      <c r="E88" s="18"/>
      <c r="F88" s="25"/>
      <c r="G88" s="12">
        <f>IF(AND(ISNUMBER($E88),$C88&gt;='40'!$A$4),
IF(ROUND($C88,2)&gt;=MAX('40'!$A$4:$A$103),
(VLOOKUP(MAX('40'!$A$4:$A$103),'40'!$A$4:$L$103,9,1)*7/6)/ROUND($D88*4.33,2),
(VLOOKUP(ROUND(Tabelle1!$C88,2),'40'!$A$4:$L$103,9,1)*7/6)/ROUND($D88*4.33,2)),0)</f>
        <v>0</v>
      </c>
      <c r="H88" s="3">
        <f t="shared" si="1"/>
        <v>0</v>
      </c>
    </row>
    <row r="89" spans="1:8" x14ac:dyDescent="0.3">
      <c r="A89" s="19"/>
      <c r="B89" s="20"/>
      <c r="C89" s="21"/>
      <c r="D89" s="17"/>
      <c r="E89" s="18"/>
      <c r="F89" s="25"/>
      <c r="G89" s="12">
        <f>IF(AND(ISNUMBER($E89),$C89&gt;='40'!$A$4),
IF(ROUND($C89,2)&gt;=MAX('40'!$A$4:$A$103),
(VLOOKUP(MAX('40'!$A$4:$A$103),'40'!$A$4:$L$103,9,1)*7/6)/ROUND($D89*4.33,2),
(VLOOKUP(ROUND(Tabelle1!$C89,2),'40'!$A$4:$L$103,9,1)*7/6)/ROUND($D89*4.33,2)),0)</f>
        <v>0</v>
      </c>
      <c r="H89" s="3">
        <f t="shared" si="1"/>
        <v>0</v>
      </c>
    </row>
    <row r="90" spans="1:8" x14ac:dyDescent="0.3">
      <c r="A90" s="19"/>
      <c r="B90" s="20"/>
      <c r="C90" s="21"/>
      <c r="D90" s="17"/>
      <c r="E90" s="18"/>
      <c r="F90" s="25"/>
      <c r="G90" s="12">
        <f>IF(AND(ISNUMBER($E90),$C90&gt;='40'!$A$4),
IF(ROUND($C90,2)&gt;=MAX('40'!$A$4:$A$103),
(VLOOKUP(MAX('40'!$A$4:$A$103),'40'!$A$4:$L$103,9,1)*7/6)/ROUND($D90*4.33,2),
(VLOOKUP(ROUND(Tabelle1!$C90,2),'40'!$A$4:$L$103,9,1)*7/6)/ROUND($D90*4.33,2)),0)</f>
        <v>0</v>
      </c>
      <c r="H90" s="3">
        <f t="shared" si="1"/>
        <v>0</v>
      </c>
    </row>
    <row r="91" spans="1:8" x14ac:dyDescent="0.3">
      <c r="A91" s="19"/>
      <c r="B91" s="20"/>
      <c r="C91" s="21"/>
      <c r="D91" s="17"/>
      <c r="E91" s="18"/>
      <c r="F91" s="25"/>
      <c r="G91" s="12">
        <f>IF(AND(ISNUMBER($E91),$C91&gt;='40'!$A$4),
IF(ROUND($C91,2)&gt;=MAX('40'!$A$4:$A$103),
(VLOOKUP(MAX('40'!$A$4:$A$103),'40'!$A$4:$L$103,9,1)*7/6)/ROUND($D91*4.33,2),
(VLOOKUP(ROUND(Tabelle1!$C91,2),'40'!$A$4:$L$103,9,1)*7/6)/ROUND($D91*4.33,2)),0)</f>
        <v>0</v>
      </c>
      <c r="H91" s="3">
        <f t="shared" si="1"/>
        <v>0</v>
      </c>
    </row>
    <row r="92" spans="1:8" x14ac:dyDescent="0.3">
      <c r="A92" s="19"/>
      <c r="B92" s="20"/>
      <c r="C92" s="21"/>
      <c r="D92" s="17"/>
      <c r="E92" s="18"/>
      <c r="F92" s="25"/>
      <c r="G92" s="12">
        <f>IF(AND(ISNUMBER($E92),$C92&gt;='40'!$A$4),
IF(ROUND($C92,2)&gt;=MAX('40'!$A$4:$A$103),
(VLOOKUP(MAX('40'!$A$4:$A$103),'40'!$A$4:$L$103,9,1)*7/6)/ROUND($D92*4.33,2),
(VLOOKUP(ROUND(Tabelle1!$C92,2),'40'!$A$4:$L$103,9,1)*7/6)/ROUND($D92*4.33,2)),0)</f>
        <v>0</v>
      </c>
      <c r="H92" s="3">
        <f t="shared" si="1"/>
        <v>0</v>
      </c>
    </row>
    <row r="93" spans="1:8" x14ac:dyDescent="0.3">
      <c r="A93" s="19"/>
      <c r="B93" s="20"/>
      <c r="C93" s="21"/>
      <c r="D93" s="17"/>
      <c r="E93" s="18"/>
      <c r="F93" s="25"/>
      <c r="G93" s="12">
        <f>IF(AND(ISNUMBER($E93),$C93&gt;='40'!$A$4),
IF(ROUND($C93,2)&gt;=MAX('40'!$A$4:$A$103),
(VLOOKUP(MAX('40'!$A$4:$A$103),'40'!$A$4:$L$103,9,1)*7/6)/ROUND($D93*4.33,2),
(VLOOKUP(ROUND(Tabelle1!$C93,2),'40'!$A$4:$L$103,9,1)*7/6)/ROUND($D93*4.33,2)),0)</f>
        <v>0</v>
      </c>
      <c r="H93" s="3">
        <f t="shared" si="1"/>
        <v>0</v>
      </c>
    </row>
    <row r="94" spans="1:8" x14ac:dyDescent="0.3">
      <c r="A94" s="19"/>
      <c r="B94" s="20"/>
      <c r="C94" s="21"/>
      <c r="D94" s="17"/>
      <c r="E94" s="18"/>
      <c r="F94" s="25"/>
      <c r="G94" s="12">
        <f>IF(AND(ISNUMBER($E94),$C94&gt;='40'!$A$4),
IF(ROUND($C94,2)&gt;=MAX('40'!$A$4:$A$103),
(VLOOKUP(MAX('40'!$A$4:$A$103),'40'!$A$4:$L$103,9,1)*7/6)/ROUND($D94*4.33,2),
(VLOOKUP(ROUND(Tabelle1!$C94,2),'40'!$A$4:$L$103,9,1)*7/6)/ROUND($D94*4.33,2)),0)</f>
        <v>0</v>
      </c>
      <c r="H94" s="3">
        <f t="shared" si="1"/>
        <v>0</v>
      </c>
    </row>
    <row r="95" spans="1:8" x14ac:dyDescent="0.3">
      <c r="A95" s="19"/>
      <c r="B95" s="20"/>
      <c r="C95" s="21"/>
      <c r="D95" s="17"/>
      <c r="E95" s="18"/>
      <c r="F95" s="25"/>
      <c r="G95" s="12">
        <f>IF(AND(ISNUMBER($E95),$C95&gt;='40'!$A$4),
IF(ROUND($C95,2)&gt;=MAX('40'!$A$4:$A$103),
(VLOOKUP(MAX('40'!$A$4:$A$103),'40'!$A$4:$L$103,9,1)*7/6)/ROUND($D95*4.33,2),
(VLOOKUP(ROUND(Tabelle1!$C95,2),'40'!$A$4:$L$103,9,1)*7/6)/ROUND($D95*4.33,2)),0)</f>
        <v>0</v>
      </c>
      <c r="H95" s="3">
        <f t="shared" si="1"/>
        <v>0</v>
      </c>
    </row>
    <row r="96" spans="1:8" x14ac:dyDescent="0.3">
      <c r="A96" s="19"/>
      <c r="B96" s="20"/>
      <c r="C96" s="21"/>
      <c r="D96" s="17"/>
      <c r="E96" s="18"/>
      <c r="F96" s="25"/>
      <c r="G96" s="12">
        <f>IF(AND(ISNUMBER($E96),$C96&gt;='40'!$A$4),
IF(ROUND($C96,2)&gt;=MAX('40'!$A$4:$A$103),
(VLOOKUP(MAX('40'!$A$4:$A$103),'40'!$A$4:$L$103,9,1)*7/6)/ROUND($D96*4.33,2),
(VLOOKUP(ROUND(Tabelle1!$C96,2),'40'!$A$4:$L$103,9,1)*7/6)/ROUND($D96*4.33,2)),0)</f>
        <v>0</v>
      </c>
      <c r="H96" s="3">
        <f t="shared" si="1"/>
        <v>0</v>
      </c>
    </row>
    <row r="97" spans="1:8" x14ac:dyDescent="0.3">
      <c r="A97" s="19"/>
      <c r="B97" s="20"/>
      <c r="C97" s="21"/>
      <c r="D97" s="17"/>
      <c r="E97" s="18"/>
      <c r="F97" s="25"/>
      <c r="G97" s="12">
        <f>IF(AND(ISNUMBER($E97),$C97&gt;='40'!$A$4),
IF(ROUND($C97,2)&gt;=MAX('40'!$A$4:$A$103),
(VLOOKUP(MAX('40'!$A$4:$A$103),'40'!$A$4:$L$103,9,1)*7/6)/ROUND($D97*4.33,2),
(VLOOKUP(ROUND(Tabelle1!$C97,2),'40'!$A$4:$L$103,9,1)*7/6)/ROUND($D97*4.33,2)),0)</f>
        <v>0</v>
      </c>
      <c r="H97" s="3">
        <f t="shared" si="1"/>
        <v>0</v>
      </c>
    </row>
    <row r="98" spans="1:8" x14ac:dyDescent="0.3">
      <c r="A98" s="19"/>
      <c r="B98" s="20"/>
      <c r="C98" s="21"/>
      <c r="D98" s="17"/>
      <c r="E98" s="18"/>
      <c r="F98" s="25"/>
      <c r="G98" s="12">
        <f>IF(AND(ISNUMBER($E98),$C98&gt;='40'!$A$4),
IF(ROUND($C98,2)&gt;=MAX('40'!$A$4:$A$103),
(VLOOKUP(MAX('40'!$A$4:$A$103),'40'!$A$4:$L$103,9,1)*7/6)/ROUND($D98*4.33,2),
(VLOOKUP(ROUND(Tabelle1!$C98,2),'40'!$A$4:$L$103,9,1)*7/6)/ROUND($D98*4.33,2)),0)</f>
        <v>0</v>
      </c>
      <c r="H98" s="3">
        <f t="shared" si="1"/>
        <v>0</v>
      </c>
    </row>
    <row r="99" spans="1:8" x14ac:dyDescent="0.3">
      <c r="A99" s="19"/>
      <c r="B99" s="20"/>
      <c r="C99" s="21"/>
      <c r="D99" s="17"/>
      <c r="E99" s="18"/>
      <c r="F99" s="25"/>
      <c r="G99" s="12">
        <f>IF(AND(ISNUMBER($E99),$C99&gt;='40'!$A$4),
IF(ROUND($C99,2)&gt;=MAX('40'!$A$4:$A$103),
(VLOOKUP(MAX('40'!$A$4:$A$103),'40'!$A$4:$L$103,9,1)*7/6)/ROUND($D99*4.33,2),
(VLOOKUP(ROUND(Tabelle1!$C99,2),'40'!$A$4:$L$103,9,1)*7/6)/ROUND($D99*4.33,2)),0)</f>
        <v>0</v>
      </c>
      <c r="H99" s="3">
        <f t="shared" si="1"/>
        <v>0</v>
      </c>
    </row>
    <row r="100" spans="1:8" x14ac:dyDescent="0.3">
      <c r="A100" s="19"/>
      <c r="B100" s="20"/>
      <c r="C100" s="21"/>
      <c r="D100" s="17"/>
      <c r="E100" s="18"/>
      <c r="F100" s="25"/>
      <c r="G100" s="12">
        <f>IF(AND(ISNUMBER($E100),$C100&gt;='40'!$A$4),
IF(ROUND($C100,2)&gt;=MAX('40'!$A$4:$A$103),
(VLOOKUP(MAX('40'!$A$4:$A$103),'40'!$A$4:$L$103,9,1)*7/6)/ROUND($D100*4.33,2),
(VLOOKUP(ROUND(Tabelle1!$C100,2),'40'!$A$4:$L$103,9,1)*7/6)/ROUND($D100*4.33,2)),0)</f>
        <v>0</v>
      </c>
      <c r="H100" s="3">
        <f t="shared" si="1"/>
        <v>0</v>
      </c>
    </row>
    <row r="101" spans="1:8" x14ac:dyDescent="0.3">
      <c r="A101" s="19"/>
      <c r="B101" s="20"/>
      <c r="C101" s="21"/>
      <c r="D101" s="17"/>
      <c r="E101" s="18"/>
      <c r="F101" s="25"/>
      <c r="G101" s="12">
        <f>IF(AND(ISNUMBER($E101),$C101&gt;='40'!$A$4),
IF(ROUND($C101,2)&gt;=MAX('40'!$A$4:$A$103),
(VLOOKUP(MAX('40'!$A$4:$A$103),'40'!$A$4:$L$103,9,1)*7/6)/ROUND($D101*4.33,2),
(VLOOKUP(ROUND(Tabelle1!$C101,2),'40'!$A$4:$L$103,9,1)*7/6)/ROUND($D101*4.33,2)),0)</f>
        <v>0</v>
      </c>
      <c r="H101" s="3">
        <f t="shared" si="1"/>
        <v>0</v>
      </c>
    </row>
    <row r="102" spans="1:8" x14ac:dyDescent="0.3">
      <c r="A102" s="19"/>
      <c r="B102" s="20"/>
      <c r="C102" s="21"/>
      <c r="D102" s="17"/>
      <c r="E102" s="18"/>
      <c r="F102" s="25"/>
      <c r="G102" s="12">
        <f>IF(AND(ISNUMBER($E102),$C102&gt;='40'!$A$4),
IF(ROUND($C102,2)&gt;=MAX('40'!$A$4:$A$103),
(VLOOKUP(MAX('40'!$A$4:$A$103),'40'!$A$4:$L$103,9,1)*7/6)/ROUND($D102*4.33,2),
(VLOOKUP(ROUND(Tabelle1!$C102,2),'40'!$A$4:$L$103,9,1)*7/6)/ROUND($D102*4.33,2)),0)</f>
        <v>0</v>
      </c>
      <c r="H102" s="3">
        <f t="shared" si="1"/>
        <v>0</v>
      </c>
    </row>
    <row r="103" spans="1:8" x14ac:dyDescent="0.3">
      <c r="A103" s="19"/>
      <c r="B103" s="20"/>
      <c r="C103" s="21"/>
      <c r="D103" s="17"/>
      <c r="E103" s="18"/>
      <c r="F103" s="25"/>
      <c r="G103" s="12">
        <f>IF(AND(ISNUMBER($E103),$C103&gt;='40'!$A$4),
IF(ROUND($C103,2)&gt;=MAX('40'!$A$4:$A$103),
(VLOOKUP(MAX('40'!$A$4:$A$103),'40'!$A$4:$L$103,9,1)*7/6)/ROUND($D103*4.33,2),
(VLOOKUP(ROUND(Tabelle1!$C103,2),'40'!$A$4:$L$103,9,1)*7/6)/ROUND($D103*4.33,2)),0)</f>
        <v>0</v>
      </c>
      <c r="H103" s="3">
        <f t="shared" si="1"/>
        <v>0</v>
      </c>
    </row>
    <row r="104" spans="1:8" x14ac:dyDescent="0.3">
      <c r="A104" s="19"/>
      <c r="B104" s="20"/>
      <c r="C104" s="21"/>
      <c r="D104" s="17"/>
      <c r="E104" s="18"/>
      <c r="F104" s="25"/>
      <c r="G104" s="12">
        <f>IF(AND(ISNUMBER($E104),$C104&gt;='40'!$A$4),
IF(ROUND($C104,2)&gt;=MAX('40'!$A$4:$A$103),
(VLOOKUP(MAX('40'!$A$4:$A$103),'40'!$A$4:$L$103,9,1)*7/6)/ROUND($D104*4.33,2),
(VLOOKUP(ROUND(Tabelle1!$C104,2),'40'!$A$4:$L$103,9,1)*7/6)/ROUND($D104*4.33,2)),0)</f>
        <v>0</v>
      </c>
      <c r="H104" s="3">
        <f t="shared" si="1"/>
        <v>0</v>
      </c>
    </row>
    <row r="105" spans="1:8" x14ac:dyDescent="0.3">
      <c r="A105" s="19"/>
      <c r="B105" s="20"/>
      <c r="C105" s="21"/>
      <c r="D105" s="17"/>
      <c r="E105" s="18"/>
      <c r="F105" s="25"/>
      <c r="G105" s="12">
        <f>IF(AND(ISNUMBER($E105),$C105&gt;='40'!$A$4),
IF(ROUND($C105,2)&gt;=MAX('40'!$A$4:$A$103),
(VLOOKUP(MAX('40'!$A$4:$A$103),'40'!$A$4:$L$103,9,1)*7/6)/ROUND($D105*4.33,2),
(VLOOKUP(ROUND(Tabelle1!$C105,2),'40'!$A$4:$L$103,9,1)*7/6)/ROUND($D105*4.33,2)),0)</f>
        <v>0</v>
      </c>
      <c r="H105" s="3">
        <f t="shared" si="1"/>
        <v>0</v>
      </c>
    </row>
    <row r="106" spans="1:8" x14ac:dyDescent="0.3">
      <c r="A106" s="19"/>
      <c r="B106" s="20"/>
      <c r="C106" s="21"/>
      <c r="D106" s="17"/>
      <c r="E106" s="18"/>
      <c r="F106" s="25"/>
      <c r="G106" s="12">
        <f>IF(AND(ISNUMBER($E106),$C106&gt;='40'!$A$4),
IF(ROUND($C106,2)&gt;=MAX('40'!$A$4:$A$103),
(VLOOKUP(MAX('40'!$A$4:$A$103),'40'!$A$4:$L$103,9,1)*7/6)/ROUND($D106*4.33,2),
(VLOOKUP(ROUND(Tabelle1!$C106,2),'40'!$A$4:$L$103,9,1)*7/6)/ROUND($D106*4.33,2)),0)</f>
        <v>0</v>
      </c>
      <c r="H106" s="3">
        <f t="shared" si="1"/>
        <v>0</v>
      </c>
    </row>
    <row r="107" spans="1:8" x14ac:dyDescent="0.3">
      <c r="A107" s="19"/>
      <c r="B107" s="20"/>
      <c r="C107" s="21"/>
      <c r="D107" s="17"/>
      <c r="E107" s="18"/>
      <c r="F107" s="25"/>
      <c r="G107" s="12">
        <f>IF(AND(ISNUMBER($E107),$C107&gt;='40'!$A$4),
IF(ROUND($C107,2)&gt;=MAX('40'!$A$4:$A$103),
(VLOOKUP(MAX('40'!$A$4:$A$103),'40'!$A$4:$L$103,9,1)*7/6)/ROUND($D107*4.33,2),
(VLOOKUP(ROUND(Tabelle1!$C107,2),'40'!$A$4:$L$103,9,1)*7/6)/ROUND($D107*4.33,2)),0)</f>
        <v>0</v>
      </c>
      <c r="H107" s="3">
        <f t="shared" si="1"/>
        <v>0</v>
      </c>
    </row>
    <row r="108" spans="1:8" x14ac:dyDescent="0.3">
      <c r="A108" s="19"/>
      <c r="B108" s="20"/>
      <c r="C108" s="21"/>
      <c r="D108" s="17"/>
      <c r="E108" s="18"/>
      <c r="F108" s="25"/>
      <c r="G108" s="12">
        <f>IF(AND(ISNUMBER($E108),$C108&gt;='40'!$A$4),
IF(ROUND($C108,2)&gt;=MAX('40'!$A$4:$A$103),
(VLOOKUP(MAX('40'!$A$4:$A$103),'40'!$A$4:$L$103,9,1)*7/6)/ROUND($D108*4.33,2),
(VLOOKUP(ROUND(Tabelle1!$C108,2),'40'!$A$4:$L$103,9,1)*7/6)/ROUND($D108*4.33,2)),0)</f>
        <v>0</v>
      </c>
      <c r="H108" s="3">
        <f t="shared" si="1"/>
        <v>0</v>
      </c>
    </row>
    <row r="109" spans="1:8" x14ac:dyDescent="0.3">
      <c r="A109" s="19"/>
      <c r="B109" s="20"/>
      <c r="C109" s="21"/>
      <c r="D109" s="17"/>
      <c r="E109" s="18"/>
      <c r="F109" s="25"/>
      <c r="G109" s="12">
        <f>IF(AND(ISNUMBER($E109),$C109&gt;='40'!$A$4),
IF(ROUND($C109,2)&gt;=MAX('40'!$A$4:$A$103),
(VLOOKUP(MAX('40'!$A$4:$A$103),'40'!$A$4:$L$103,9,1)*7/6)/ROUND($D109*4.33,2),
(VLOOKUP(ROUND(Tabelle1!$C109,2),'40'!$A$4:$L$103,9,1)*7/6)/ROUND($D109*4.33,2)),0)</f>
        <v>0</v>
      </c>
      <c r="H109" s="3">
        <f t="shared" si="1"/>
        <v>0</v>
      </c>
    </row>
    <row r="110" spans="1:8" x14ac:dyDescent="0.3">
      <c r="A110" s="19"/>
      <c r="B110" s="20"/>
      <c r="C110" s="21"/>
      <c r="D110" s="17"/>
      <c r="E110" s="18"/>
      <c r="F110" s="25"/>
      <c r="G110" s="12">
        <f>IF(AND(ISNUMBER($E110),$C110&gt;='40'!$A$4),
IF(ROUND($C110,2)&gt;=MAX('40'!$A$4:$A$103),
(VLOOKUP(MAX('40'!$A$4:$A$103),'40'!$A$4:$L$103,9,1)*7/6)/ROUND($D110*4.33,2),
(VLOOKUP(ROUND(Tabelle1!$C110,2),'40'!$A$4:$L$103,9,1)*7/6)/ROUND($D110*4.33,2)),0)</f>
        <v>0</v>
      </c>
      <c r="H110" s="3">
        <f t="shared" si="1"/>
        <v>0</v>
      </c>
    </row>
    <row r="111" spans="1:8" x14ac:dyDescent="0.3">
      <c r="A111" s="19"/>
      <c r="B111" s="20"/>
      <c r="C111" s="21"/>
      <c r="D111" s="17"/>
      <c r="E111" s="18"/>
      <c r="F111" s="25"/>
      <c r="G111" s="12">
        <f>IF(AND(ISNUMBER($E111),$C111&gt;='40'!$A$4),
IF(ROUND($C111,2)&gt;=MAX('40'!$A$4:$A$103),
(VLOOKUP(MAX('40'!$A$4:$A$103),'40'!$A$4:$L$103,9,1)*7/6)/ROUND($D111*4.33,2),
(VLOOKUP(ROUND(Tabelle1!$C111,2),'40'!$A$4:$L$103,9,1)*7/6)/ROUND($D111*4.33,2)),0)</f>
        <v>0</v>
      </c>
      <c r="H111" s="3">
        <f t="shared" si="1"/>
        <v>0</v>
      </c>
    </row>
    <row r="112" spans="1:8" x14ac:dyDescent="0.3">
      <c r="A112" s="19"/>
      <c r="B112" s="20"/>
      <c r="C112" s="21"/>
      <c r="D112" s="17"/>
      <c r="E112" s="18"/>
      <c r="F112" s="25"/>
      <c r="G112" s="12">
        <f>IF(AND(ISNUMBER($E112),$C112&gt;='40'!$A$4),
IF(ROUND($C112,2)&gt;=MAX('40'!$A$4:$A$103),
(VLOOKUP(MAX('40'!$A$4:$A$103),'40'!$A$4:$L$103,9,1)*7/6)/ROUND($D112*4.33,2),
(VLOOKUP(ROUND(Tabelle1!$C112,2),'40'!$A$4:$L$103,9,1)*7/6)/ROUND($D112*4.33,2)),0)</f>
        <v>0</v>
      </c>
      <c r="H112" s="3">
        <f t="shared" si="1"/>
        <v>0</v>
      </c>
    </row>
    <row r="113" spans="1:8" x14ac:dyDescent="0.3">
      <c r="A113" s="19"/>
      <c r="B113" s="20"/>
      <c r="C113" s="21"/>
      <c r="D113" s="17"/>
      <c r="E113" s="18"/>
      <c r="F113" s="25"/>
      <c r="G113" s="12">
        <f>IF(AND(ISNUMBER($E113),$C113&gt;='40'!$A$4),
IF(ROUND($C113,2)&gt;=MAX('40'!$A$4:$A$103),
(VLOOKUP(MAX('40'!$A$4:$A$103),'40'!$A$4:$L$103,9,1)*7/6)/ROUND($D113*4.33,2),
(VLOOKUP(ROUND(Tabelle1!$C113,2),'40'!$A$4:$L$103,9,1)*7/6)/ROUND($D113*4.33,2)),0)</f>
        <v>0</v>
      </c>
      <c r="H113" s="3">
        <f t="shared" si="1"/>
        <v>0</v>
      </c>
    </row>
    <row r="114" spans="1:8" x14ac:dyDescent="0.3">
      <c r="A114" s="19"/>
      <c r="B114" s="20"/>
      <c r="C114" s="21"/>
      <c r="D114" s="17"/>
      <c r="E114" s="18"/>
      <c r="F114" s="25"/>
      <c r="G114" s="12">
        <f>IF(AND(ISNUMBER($E114),$C114&gt;='40'!$A$4),
IF(ROUND($C114,2)&gt;=MAX('40'!$A$4:$A$103),
(VLOOKUP(MAX('40'!$A$4:$A$103),'40'!$A$4:$L$103,9,1)*7/6)/ROUND($D114*4.33,2),
(VLOOKUP(ROUND(Tabelle1!$C114,2),'40'!$A$4:$L$103,9,1)*7/6)/ROUND($D114*4.33,2)),0)</f>
        <v>0</v>
      </c>
      <c r="H114" s="3">
        <f t="shared" si="1"/>
        <v>0</v>
      </c>
    </row>
    <row r="115" spans="1:8" x14ac:dyDescent="0.3">
      <c r="A115" s="19"/>
      <c r="B115" s="20"/>
      <c r="C115" s="21"/>
      <c r="D115" s="17"/>
      <c r="E115" s="18"/>
      <c r="F115" s="25"/>
      <c r="G115" s="12">
        <f>IF(AND(ISNUMBER($E115),$C115&gt;='40'!$A$4),
IF(ROUND($C115,2)&gt;=MAX('40'!$A$4:$A$103),
(VLOOKUP(MAX('40'!$A$4:$A$103),'40'!$A$4:$L$103,9,1)*7/6)/ROUND($D115*4.33,2),
(VLOOKUP(ROUND(Tabelle1!$C115,2),'40'!$A$4:$L$103,9,1)*7/6)/ROUND($D115*4.33,2)),0)</f>
        <v>0</v>
      </c>
      <c r="H115" s="3">
        <f t="shared" si="1"/>
        <v>0</v>
      </c>
    </row>
    <row r="116" spans="1:8" x14ac:dyDescent="0.3">
      <c r="A116" s="19"/>
      <c r="B116" s="20"/>
      <c r="C116" s="21"/>
      <c r="D116" s="17"/>
      <c r="E116" s="18"/>
      <c r="F116" s="25"/>
      <c r="G116" s="12">
        <f>IF(AND(ISNUMBER($E116),$C116&gt;='40'!$A$4),
IF(ROUND($C116,2)&gt;=MAX('40'!$A$4:$A$103),
(VLOOKUP(MAX('40'!$A$4:$A$103),'40'!$A$4:$L$103,9,1)*7/6)/ROUND($D116*4.33,2),
(VLOOKUP(ROUND(Tabelle1!$C116,2),'40'!$A$4:$L$103,9,1)*7/6)/ROUND($D116*4.33,2)),0)</f>
        <v>0</v>
      </c>
      <c r="H116" s="3">
        <f t="shared" si="1"/>
        <v>0</v>
      </c>
    </row>
    <row r="117" spans="1:8" x14ac:dyDescent="0.3">
      <c r="A117" s="19"/>
      <c r="B117" s="20"/>
      <c r="C117" s="21"/>
      <c r="D117" s="17"/>
      <c r="E117" s="18"/>
      <c r="F117" s="25"/>
      <c r="G117" s="12">
        <f>IF(AND(ISNUMBER($E117),$C117&gt;='40'!$A$4),
IF(ROUND($C117,2)&gt;=MAX('40'!$A$4:$A$103),
(VLOOKUP(MAX('40'!$A$4:$A$103),'40'!$A$4:$L$103,9,1)*7/6)/ROUND($D117*4.33,2),
(VLOOKUP(ROUND(Tabelle1!$C117,2),'40'!$A$4:$L$103,9,1)*7/6)/ROUND($D117*4.33,2)),0)</f>
        <v>0</v>
      </c>
      <c r="H117" s="3">
        <f t="shared" si="1"/>
        <v>0</v>
      </c>
    </row>
    <row r="118" spans="1:8" x14ac:dyDescent="0.3">
      <c r="A118" s="19"/>
      <c r="B118" s="20"/>
      <c r="C118" s="21"/>
      <c r="D118" s="17"/>
      <c r="E118" s="18"/>
      <c r="F118" s="25"/>
      <c r="G118" s="12">
        <f>IF(AND(ISNUMBER($E118),$C118&gt;='40'!$A$4),
IF(ROUND($C118,2)&gt;=MAX('40'!$A$4:$A$103),
(VLOOKUP(MAX('40'!$A$4:$A$103),'40'!$A$4:$L$103,9,1)*7/6)/ROUND($D118*4.33,2),
(VLOOKUP(ROUND(Tabelle1!$C118,2),'40'!$A$4:$L$103,9,1)*7/6)/ROUND($D118*4.33,2)),0)</f>
        <v>0</v>
      </c>
      <c r="H118" s="3">
        <f t="shared" si="1"/>
        <v>0</v>
      </c>
    </row>
    <row r="119" spans="1:8" x14ac:dyDescent="0.3">
      <c r="A119" s="19"/>
      <c r="B119" s="20"/>
      <c r="C119" s="21"/>
      <c r="D119" s="17"/>
      <c r="E119" s="18"/>
      <c r="F119" s="25"/>
      <c r="G119" s="12">
        <f>IF(AND(ISNUMBER($E119),$C119&gt;='40'!$A$4),
IF(ROUND($C119,2)&gt;=MAX('40'!$A$4:$A$103),
(VLOOKUP(MAX('40'!$A$4:$A$103),'40'!$A$4:$L$103,9,1)*7/6)/ROUND($D119*4.33,2),
(VLOOKUP(ROUND(Tabelle1!$C119,2),'40'!$A$4:$L$103,9,1)*7/6)/ROUND($D119*4.33,2)),0)</f>
        <v>0</v>
      </c>
      <c r="H119" s="3">
        <f t="shared" si="1"/>
        <v>0</v>
      </c>
    </row>
    <row r="120" spans="1:8" x14ac:dyDescent="0.3">
      <c r="A120" s="19"/>
      <c r="B120" s="20"/>
      <c r="C120" s="21"/>
      <c r="D120" s="17"/>
      <c r="E120" s="18"/>
      <c r="F120" s="25"/>
      <c r="G120" s="12">
        <f>IF(AND(ISNUMBER($E120),$C120&gt;='40'!$A$4),
IF(ROUND($C120,2)&gt;=MAX('40'!$A$4:$A$103),
(VLOOKUP(MAX('40'!$A$4:$A$103),'40'!$A$4:$L$103,9,1)*7/6)/ROUND($D120*4.33,2),
(VLOOKUP(ROUND(Tabelle1!$C120,2),'40'!$A$4:$L$103,9,1)*7/6)/ROUND($D120*4.33,2)),0)</f>
        <v>0</v>
      </c>
      <c r="H120" s="3">
        <f t="shared" si="1"/>
        <v>0</v>
      </c>
    </row>
    <row r="121" spans="1:8" x14ac:dyDescent="0.3">
      <c r="A121" s="19"/>
      <c r="B121" s="20"/>
      <c r="C121" s="21"/>
      <c r="D121" s="17"/>
      <c r="E121" s="18"/>
      <c r="F121" s="25"/>
      <c r="G121" s="12">
        <f>IF(AND(ISNUMBER($E121),$C121&gt;='40'!$A$4),
IF(ROUND($C121,2)&gt;=MAX('40'!$A$4:$A$103),
(VLOOKUP(MAX('40'!$A$4:$A$103),'40'!$A$4:$L$103,9,1)*7/6)/ROUND($D121*4.33,2),
(VLOOKUP(ROUND(Tabelle1!$C121,2),'40'!$A$4:$L$103,9,1)*7/6)/ROUND($D121*4.33,2)),0)</f>
        <v>0</v>
      </c>
      <c r="H121" s="3">
        <f t="shared" si="1"/>
        <v>0</v>
      </c>
    </row>
    <row r="122" spans="1:8" x14ac:dyDescent="0.3">
      <c r="A122" s="19"/>
      <c r="B122" s="20"/>
      <c r="C122" s="21"/>
      <c r="D122" s="17"/>
      <c r="E122" s="18"/>
      <c r="F122" s="25"/>
      <c r="G122" s="12">
        <f>IF(AND(ISNUMBER($E122),$C122&gt;='40'!$A$4),
IF(ROUND($C122,2)&gt;=MAX('40'!$A$4:$A$103),
(VLOOKUP(MAX('40'!$A$4:$A$103),'40'!$A$4:$L$103,9,1)*7/6)/ROUND($D122*4.33,2),
(VLOOKUP(ROUND(Tabelle1!$C122,2),'40'!$A$4:$L$103,9,1)*7/6)/ROUND($D122*4.33,2)),0)</f>
        <v>0</v>
      </c>
      <c r="H122" s="3">
        <f t="shared" si="1"/>
        <v>0</v>
      </c>
    </row>
    <row r="123" spans="1:8" x14ac:dyDescent="0.3">
      <c r="A123" s="19"/>
      <c r="B123" s="20"/>
      <c r="C123" s="21"/>
      <c r="D123" s="17"/>
      <c r="E123" s="18"/>
      <c r="F123" s="25"/>
      <c r="G123" s="12">
        <f>IF(AND(ISNUMBER($E123),$C123&gt;='40'!$A$4),
IF(ROUND($C123,2)&gt;=MAX('40'!$A$4:$A$103),
(VLOOKUP(MAX('40'!$A$4:$A$103),'40'!$A$4:$L$103,9,1)*7/6)/ROUND($D123*4.33,2),
(VLOOKUP(ROUND(Tabelle1!$C123,2),'40'!$A$4:$L$103,9,1)*7/6)/ROUND($D123*4.33,2)),0)</f>
        <v>0</v>
      </c>
      <c r="H123" s="3">
        <f t="shared" si="1"/>
        <v>0</v>
      </c>
    </row>
    <row r="124" spans="1:8" x14ac:dyDescent="0.3">
      <c r="A124" s="19"/>
      <c r="B124" s="20"/>
      <c r="C124" s="21"/>
      <c r="D124" s="17"/>
      <c r="E124" s="18"/>
      <c r="F124" s="25"/>
      <c r="G124" s="12">
        <f>IF(AND(ISNUMBER($E124),$C124&gt;='40'!$A$4),
IF(ROUND($C124,2)&gt;=MAX('40'!$A$4:$A$103),
(VLOOKUP(MAX('40'!$A$4:$A$103),'40'!$A$4:$L$103,9,1)*7/6)/ROUND($D124*4.33,2),
(VLOOKUP(ROUND(Tabelle1!$C124,2),'40'!$A$4:$L$103,9,1)*7/6)/ROUND($D124*4.33,2)),0)</f>
        <v>0</v>
      </c>
      <c r="H124" s="3">
        <f t="shared" si="1"/>
        <v>0</v>
      </c>
    </row>
    <row r="125" spans="1:8" x14ac:dyDescent="0.3">
      <c r="A125" s="19"/>
      <c r="B125" s="20"/>
      <c r="C125" s="21"/>
      <c r="D125" s="17"/>
      <c r="E125" s="18"/>
      <c r="F125" s="25"/>
      <c r="G125" s="12">
        <f>IF(AND(ISNUMBER($E125),$C125&gt;='40'!$A$4),
IF(ROUND($C125,2)&gt;=MAX('40'!$A$4:$A$103),
(VLOOKUP(MAX('40'!$A$4:$A$103),'40'!$A$4:$L$103,9,1)*7/6)/ROUND($D125*4.33,2),
(VLOOKUP(ROUND(Tabelle1!$C125,2),'40'!$A$4:$L$103,9,1)*7/6)/ROUND($D125*4.33,2)),0)</f>
        <v>0</v>
      </c>
      <c r="H125" s="3">
        <f t="shared" si="1"/>
        <v>0</v>
      </c>
    </row>
    <row r="126" spans="1:8" x14ac:dyDescent="0.3">
      <c r="A126" s="19"/>
      <c r="B126" s="20"/>
      <c r="C126" s="21"/>
      <c r="D126" s="17"/>
      <c r="E126" s="18"/>
      <c r="F126" s="25"/>
      <c r="G126" s="12">
        <f>IF(AND(ISNUMBER($E126),$C126&gt;='40'!$A$4),
IF(ROUND($C126,2)&gt;=MAX('40'!$A$4:$A$103),
(VLOOKUP(MAX('40'!$A$4:$A$103),'40'!$A$4:$L$103,9,1)*7/6)/ROUND($D126*4.33,2),
(VLOOKUP(ROUND(Tabelle1!$C126,2),'40'!$A$4:$L$103,9,1)*7/6)/ROUND($D126*4.33,2)),0)</f>
        <v>0</v>
      </c>
      <c r="H126" s="3">
        <f t="shared" si="1"/>
        <v>0</v>
      </c>
    </row>
    <row r="127" spans="1:8" x14ac:dyDescent="0.3">
      <c r="A127" s="19"/>
      <c r="B127" s="20"/>
      <c r="C127" s="21"/>
      <c r="D127" s="17"/>
      <c r="E127" s="18"/>
      <c r="F127" s="25"/>
      <c r="G127" s="12">
        <f>IF(AND(ISNUMBER($E127),$C127&gt;='40'!$A$4),
IF(ROUND($C127,2)&gt;=MAX('40'!$A$4:$A$103),
(VLOOKUP(MAX('40'!$A$4:$A$103),'40'!$A$4:$L$103,9,1)*7/6)/ROUND($D127*4.33,2),
(VLOOKUP(ROUND(Tabelle1!$C127,2),'40'!$A$4:$L$103,9,1)*7/6)/ROUND($D127*4.33,2)),0)</f>
        <v>0</v>
      </c>
      <c r="H127" s="3">
        <f t="shared" si="1"/>
        <v>0</v>
      </c>
    </row>
    <row r="128" spans="1:8" x14ac:dyDescent="0.3">
      <c r="A128" s="19"/>
      <c r="B128" s="20"/>
      <c r="C128" s="21"/>
      <c r="D128" s="17"/>
      <c r="E128" s="18"/>
      <c r="F128" s="25"/>
      <c r="G128" s="12">
        <f>IF(AND(ISNUMBER($E128),$C128&gt;='40'!$A$4),
IF(ROUND($C128,2)&gt;=MAX('40'!$A$4:$A$103),
(VLOOKUP(MAX('40'!$A$4:$A$103),'40'!$A$4:$L$103,9,1)*7/6)/ROUND($D128*4.33,2),
(VLOOKUP(ROUND(Tabelle1!$C128,2),'40'!$A$4:$L$103,9,1)*7/6)/ROUND($D128*4.33,2)),0)</f>
        <v>0</v>
      </c>
      <c r="H128" s="3">
        <f t="shared" si="1"/>
        <v>0</v>
      </c>
    </row>
    <row r="129" spans="1:8" x14ac:dyDescent="0.3">
      <c r="A129" s="19"/>
      <c r="B129" s="20"/>
      <c r="C129" s="21"/>
      <c r="D129" s="17"/>
      <c r="E129" s="18"/>
      <c r="F129" s="25"/>
      <c r="G129" s="12">
        <f>IF(AND(ISNUMBER($E129),$C129&gt;='40'!$A$4),
IF(ROUND($C129,2)&gt;=MAX('40'!$A$4:$A$103),
(VLOOKUP(MAX('40'!$A$4:$A$103),'40'!$A$4:$L$103,9,1)*7/6)/ROUND($D129*4.33,2),
(VLOOKUP(ROUND(Tabelle1!$C129,2),'40'!$A$4:$L$103,9,1)*7/6)/ROUND($D129*4.33,2)),0)</f>
        <v>0</v>
      </c>
      <c r="H129" s="3">
        <f t="shared" si="1"/>
        <v>0</v>
      </c>
    </row>
    <row r="130" spans="1:8" x14ac:dyDescent="0.3">
      <c r="A130" s="19"/>
      <c r="B130" s="20"/>
      <c r="C130" s="21"/>
      <c r="D130" s="17"/>
      <c r="E130" s="18"/>
      <c r="F130" s="25"/>
      <c r="G130" s="12">
        <f>IF(AND(ISNUMBER($E130),$C130&gt;='40'!$A$4),
IF(ROUND($C130,2)&gt;=MAX('40'!$A$4:$A$103),
(VLOOKUP(MAX('40'!$A$4:$A$103),'40'!$A$4:$L$103,9,1)*7/6)/ROUND($D130*4.33,2),
(VLOOKUP(ROUND(Tabelle1!$C130,2),'40'!$A$4:$L$103,9,1)*7/6)/ROUND($D130*4.33,2)),0)</f>
        <v>0</v>
      </c>
      <c r="H130" s="3">
        <f t="shared" si="1"/>
        <v>0</v>
      </c>
    </row>
    <row r="131" spans="1:8" x14ac:dyDescent="0.3">
      <c r="A131" s="19"/>
      <c r="B131" s="20"/>
      <c r="C131" s="21"/>
      <c r="D131" s="17"/>
      <c r="E131" s="18"/>
      <c r="F131" s="25"/>
      <c r="G131" s="12">
        <f>IF(AND(ISNUMBER($E131),$C131&gt;='40'!$A$4),
IF(ROUND($C131,2)&gt;=MAX('40'!$A$4:$A$103),
(VLOOKUP(MAX('40'!$A$4:$A$103),'40'!$A$4:$L$103,9,1)*7/6)/ROUND($D131*4.33,2),
(VLOOKUP(ROUND(Tabelle1!$C131,2),'40'!$A$4:$L$103,9,1)*7/6)/ROUND($D131*4.33,2)),0)</f>
        <v>0</v>
      </c>
      <c r="H131" s="3">
        <f t="shared" si="1"/>
        <v>0</v>
      </c>
    </row>
    <row r="132" spans="1:8" x14ac:dyDescent="0.3">
      <c r="A132" s="19"/>
      <c r="B132" s="20"/>
      <c r="C132" s="21"/>
      <c r="D132" s="17"/>
      <c r="E132" s="18"/>
      <c r="F132" s="25"/>
      <c r="G132" s="12">
        <f>IF(AND(ISNUMBER($E132),$C132&gt;='40'!$A$4),
IF(ROUND($C132,2)&gt;=MAX('40'!$A$4:$A$103),
(VLOOKUP(MAX('40'!$A$4:$A$103),'40'!$A$4:$L$103,9,1)*7/6)/ROUND($D132*4.33,2),
(VLOOKUP(ROUND(Tabelle1!$C132,2),'40'!$A$4:$L$103,9,1)*7/6)/ROUND($D132*4.33,2)),0)</f>
        <v>0</v>
      </c>
      <c r="H132" s="3">
        <f t="shared" si="1"/>
        <v>0</v>
      </c>
    </row>
    <row r="133" spans="1:8" x14ac:dyDescent="0.3">
      <c r="A133" s="19"/>
      <c r="B133" s="20"/>
      <c r="C133" s="21"/>
      <c r="D133" s="17"/>
      <c r="E133" s="18"/>
      <c r="F133" s="25"/>
      <c r="G133" s="12">
        <f>IF(AND(ISNUMBER($E133),$C133&gt;='40'!$A$4),
IF(ROUND($C133,2)&gt;=MAX('40'!$A$4:$A$103),
(VLOOKUP(MAX('40'!$A$4:$A$103),'40'!$A$4:$L$103,9,1)*7/6)/ROUND($D133*4.33,2),
(VLOOKUP(ROUND(Tabelle1!$C133,2),'40'!$A$4:$L$103,9,1)*7/6)/ROUND($D133*4.33,2)),0)</f>
        <v>0</v>
      </c>
      <c r="H133" s="3">
        <f t="shared" si="1"/>
        <v>0</v>
      </c>
    </row>
    <row r="134" spans="1:8" x14ac:dyDescent="0.3">
      <c r="A134" s="19"/>
      <c r="B134" s="20"/>
      <c r="C134" s="21"/>
      <c r="D134" s="17"/>
      <c r="E134" s="18"/>
      <c r="F134" s="25"/>
      <c r="G134" s="12">
        <f>IF(AND(ISNUMBER($E134),$C134&gt;='40'!$A$4),
IF(ROUND($C134,2)&gt;=MAX('40'!$A$4:$A$103),
(VLOOKUP(MAX('40'!$A$4:$A$103),'40'!$A$4:$L$103,9,1)*7/6)/ROUND($D134*4.33,2),
(VLOOKUP(ROUND(Tabelle1!$C134,2),'40'!$A$4:$L$103,9,1)*7/6)/ROUND($D134*4.33,2)),0)</f>
        <v>0</v>
      </c>
      <c r="H134" s="3">
        <f t="shared" si="1"/>
        <v>0</v>
      </c>
    </row>
    <row r="135" spans="1:8" x14ac:dyDescent="0.3">
      <c r="A135" s="19"/>
      <c r="B135" s="20"/>
      <c r="C135" s="21"/>
      <c r="D135" s="17"/>
      <c r="E135" s="18"/>
      <c r="F135" s="25"/>
      <c r="G135" s="12">
        <f>IF(AND(ISNUMBER($E135),$C135&gt;='40'!$A$4),
IF(ROUND($C135,2)&gt;=MAX('40'!$A$4:$A$103),
(VLOOKUP(MAX('40'!$A$4:$A$103),'40'!$A$4:$L$103,9,1)*7/6)/ROUND($D135*4.33,2),
(VLOOKUP(ROUND(Tabelle1!$C135,2),'40'!$A$4:$L$103,9,1)*7/6)/ROUND($D135*4.33,2)),0)</f>
        <v>0</v>
      </c>
      <c r="H135" s="3">
        <f t="shared" si="1"/>
        <v>0</v>
      </c>
    </row>
    <row r="136" spans="1:8" x14ac:dyDescent="0.3">
      <c r="A136" s="19"/>
      <c r="B136" s="20"/>
      <c r="C136" s="21"/>
      <c r="D136" s="17"/>
      <c r="E136" s="18"/>
      <c r="F136" s="25"/>
      <c r="G136" s="12">
        <f>IF(AND(ISNUMBER($E136),$C136&gt;='40'!$A$4),
IF(ROUND($C136,2)&gt;=MAX('40'!$A$4:$A$103),
(VLOOKUP(MAX('40'!$A$4:$A$103),'40'!$A$4:$L$103,9,1)*7/6)/ROUND($D136*4.33,2),
(VLOOKUP(ROUND(Tabelle1!$C136,2),'40'!$A$4:$L$103,9,1)*7/6)/ROUND($D136*4.33,2)),0)</f>
        <v>0</v>
      </c>
      <c r="H136" s="3">
        <f t="shared" si="1"/>
        <v>0</v>
      </c>
    </row>
    <row r="137" spans="1:8" x14ac:dyDescent="0.3">
      <c r="A137" s="19"/>
      <c r="B137" s="20"/>
      <c r="C137" s="21"/>
      <c r="D137" s="17"/>
      <c r="E137" s="18"/>
      <c r="F137" s="25"/>
      <c r="G137" s="12">
        <f>IF(AND(ISNUMBER($E137),$C137&gt;='40'!$A$4),
IF(ROUND($C137,2)&gt;=MAX('40'!$A$4:$A$103),
(VLOOKUP(MAX('40'!$A$4:$A$103),'40'!$A$4:$L$103,9,1)*7/6)/ROUND($D137*4.33,2),
(VLOOKUP(ROUND(Tabelle1!$C137,2),'40'!$A$4:$L$103,9,1)*7/6)/ROUND($D137*4.33,2)),0)</f>
        <v>0</v>
      </c>
      <c r="H137" s="3">
        <f t="shared" si="1"/>
        <v>0</v>
      </c>
    </row>
    <row r="138" spans="1:8" x14ac:dyDescent="0.3">
      <c r="A138" s="19"/>
      <c r="B138" s="20"/>
      <c r="C138" s="21"/>
      <c r="D138" s="17"/>
      <c r="E138" s="18"/>
      <c r="F138" s="25"/>
      <c r="G138" s="12">
        <f>IF(AND(ISNUMBER($E138),$C138&gt;='40'!$A$4),
IF(ROUND($C138,2)&gt;=MAX('40'!$A$4:$A$103),
(VLOOKUP(MAX('40'!$A$4:$A$103),'40'!$A$4:$L$103,9,1)*7/6)/ROUND($D138*4.33,2),
(VLOOKUP(ROUND(Tabelle1!$C138,2),'40'!$A$4:$L$103,9,1)*7/6)/ROUND($D138*4.33,2)),0)</f>
        <v>0</v>
      </c>
      <c r="H138" s="3">
        <f t="shared" si="1"/>
        <v>0</v>
      </c>
    </row>
    <row r="139" spans="1:8" x14ac:dyDescent="0.3">
      <c r="A139" s="19"/>
      <c r="B139" s="20"/>
      <c r="C139" s="21"/>
      <c r="D139" s="17"/>
      <c r="E139" s="18"/>
      <c r="F139" s="25"/>
      <c r="G139" s="12">
        <f>IF(AND(ISNUMBER($E139),$C139&gt;='40'!$A$4),
IF(ROUND($C139,2)&gt;=MAX('40'!$A$4:$A$103),
(VLOOKUP(MAX('40'!$A$4:$A$103),'40'!$A$4:$L$103,9,1)*7/6)/ROUND($D139*4.33,2),
(VLOOKUP(ROUND(Tabelle1!$C139,2),'40'!$A$4:$L$103,9,1)*7/6)/ROUND($D139*4.33,2)),0)</f>
        <v>0</v>
      </c>
      <c r="H139" s="3">
        <f t="shared" si="1"/>
        <v>0</v>
      </c>
    </row>
    <row r="140" spans="1:8" x14ac:dyDescent="0.3">
      <c r="A140" s="19"/>
      <c r="B140" s="20"/>
      <c r="C140" s="21"/>
      <c r="D140" s="17"/>
      <c r="E140" s="18"/>
      <c r="F140" s="25"/>
      <c r="G140" s="12">
        <f>IF(AND(ISNUMBER($E140),$C140&gt;='40'!$A$4),
IF(ROUND($C140,2)&gt;=MAX('40'!$A$4:$A$103),
(VLOOKUP(MAX('40'!$A$4:$A$103),'40'!$A$4:$L$103,9,1)*7/6)/ROUND($D140*4.33,2),
(VLOOKUP(ROUND(Tabelle1!$C140,2),'40'!$A$4:$L$103,9,1)*7/6)/ROUND($D140*4.33,2)),0)</f>
        <v>0</v>
      </c>
      <c r="H140" s="3">
        <f t="shared" si="1"/>
        <v>0</v>
      </c>
    </row>
    <row r="141" spans="1:8" x14ac:dyDescent="0.3">
      <c r="A141" s="19"/>
      <c r="B141" s="20"/>
      <c r="C141" s="21"/>
      <c r="D141" s="17"/>
      <c r="E141" s="18"/>
      <c r="F141" s="25"/>
      <c r="G141" s="12">
        <f>IF(AND(ISNUMBER($E141),$C141&gt;='40'!$A$4),
IF(ROUND($C141,2)&gt;=MAX('40'!$A$4:$A$103),
(VLOOKUP(MAX('40'!$A$4:$A$103),'40'!$A$4:$L$103,9,1)*7/6)/ROUND($D141*4.33,2),
(VLOOKUP(ROUND(Tabelle1!$C141,2),'40'!$A$4:$L$103,9,1)*7/6)/ROUND($D141*4.33,2)),0)</f>
        <v>0</v>
      </c>
      <c r="H141" s="3">
        <f t="shared" ref="H141:H204" si="2">+G141*F141</f>
        <v>0</v>
      </c>
    </row>
    <row r="142" spans="1:8" x14ac:dyDescent="0.3">
      <c r="A142" s="19"/>
      <c r="B142" s="20"/>
      <c r="C142" s="21"/>
      <c r="D142" s="17"/>
      <c r="E142" s="18"/>
      <c r="F142" s="25"/>
      <c r="G142" s="12">
        <f>IF(AND(ISNUMBER($E142),$C142&gt;='40'!$A$4),
IF(ROUND($C142,2)&gt;=MAX('40'!$A$4:$A$103),
(VLOOKUP(MAX('40'!$A$4:$A$103),'40'!$A$4:$L$103,9,1)*7/6)/ROUND($D142*4.33,2),
(VLOOKUP(ROUND(Tabelle1!$C142,2),'40'!$A$4:$L$103,9,1)*7/6)/ROUND($D142*4.33,2)),0)</f>
        <v>0</v>
      </c>
      <c r="H142" s="3">
        <f t="shared" si="2"/>
        <v>0</v>
      </c>
    </row>
    <row r="143" spans="1:8" x14ac:dyDescent="0.3">
      <c r="A143" s="19"/>
      <c r="B143" s="20"/>
      <c r="C143" s="21"/>
      <c r="D143" s="17"/>
      <c r="E143" s="18"/>
      <c r="F143" s="25"/>
      <c r="G143" s="12">
        <f>IF(AND(ISNUMBER($E143),$C143&gt;='40'!$A$4),
IF(ROUND($C143,2)&gt;=MAX('40'!$A$4:$A$103),
(VLOOKUP(MAX('40'!$A$4:$A$103),'40'!$A$4:$L$103,9,1)*7/6)/ROUND($D143*4.33,2),
(VLOOKUP(ROUND(Tabelle1!$C143,2),'40'!$A$4:$L$103,9,1)*7/6)/ROUND($D143*4.33,2)),0)</f>
        <v>0</v>
      </c>
      <c r="H143" s="3">
        <f t="shared" si="2"/>
        <v>0</v>
      </c>
    </row>
    <row r="144" spans="1:8" x14ac:dyDescent="0.3">
      <c r="A144" s="19"/>
      <c r="B144" s="20"/>
      <c r="C144" s="21"/>
      <c r="D144" s="17"/>
      <c r="E144" s="18"/>
      <c r="F144" s="25"/>
      <c r="G144" s="12">
        <f>IF(AND(ISNUMBER($E144),$C144&gt;='40'!$A$4),
IF(ROUND($C144,2)&gt;=MAX('40'!$A$4:$A$103),
(VLOOKUP(MAX('40'!$A$4:$A$103),'40'!$A$4:$L$103,9,1)*7/6)/ROUND($D144*4.33,2),
(VLOOKUP(ROUND(Tabelle1!$C144,2),'40'!$A$4:$L$103,9,1)*7/6)/ROUND($D144*4.33,2)),0)</f>
        <v>0</v>
      </c>
      <c r="H144" s="3">
        <f t="shared" si="2"/>
        <v>0</v>
      </c>
    </row>
    <row r="145" spans="1:8" x14ac:dyDescent="0.3">
      <c r="A145" s="19"/>
      <c r="B145" s="20"/>
      <c r="C145" s="21"/>
      <c r="D145" s="17"/>
      <c r="E145" s="18"/>
      <c r="F145" s="25"/>
      <c r="G145" s="12">
        <f>IF(AND(ISNUMBER($E145),$C145&gt;='40'!$A$4),
IF(ROUND($C145,2)&gt;=MAX('40'!$A$4:$A$103),
(VLOOKUP(MAX('40'!$A$4:$A$103),'40'!$A$4:$L$103,9,1)*7/6)/ROUND($D145*4.33,2),
(VLOOKUP(ROUND(Tabelle1!$C145,2),'40'!$A$4:$L$103,9,1)*7/6)/ROUND($D145*4.33,2)),0)</f>
        <v>0</v>
      </c>
      <c r="H145" s="3">
        <f t="shared" si="2"/>
        <v>0</v>
      </c>
    </row>
    <row r="146" spans="1:8" x14ac:dyDescent="0.3">
      <c r="A146" s="19"/>
      <c r="B146" s="20"/>
      <c r="C146" s="21"/>
      <c r="D146" s="17"/>
      <c r="E146" s="18"/>
      <c r="F146" s="25"/>
      <c r="G146" s="12">
        <f>IF(AND(ISNUMBER($E146),$C146&gt;='40'!$A$4),
IF(ROUND($C146,2)&gt;=MAX('40'!$A$4:$A$103),
(VLOOKUP(MAX('40'!$A$4:$A$103),'40'!$A$4:$L$103,9,1)*7/6)/ROUND($D146*4.33,2),
(VLOOKUP(ROUND(Tabelle1!$C146,2),'40'!$A$4:$L$103,9,1)*7/6)/ROUND($D146*4.33,2)),0)</f>
        <v>0</v>
      </c>
      <c r="H146" s="3">
        <f t="shared" si="2"/>
        <v>0</v>
      </c>
    </row>
    <row r="147" spans="1:8" x14ac:dyDescent="0.3">
      <c r="A147" s="19"/>
      <c r="B147" s="20"/>
      <c r="C147" s="21"/>
      <c r="D147" s="17"/>
      <c r="E147" s="18"/>
      <c r="F147" s="25"/>
      <c r="G147" s="12">
        <f>IF(AND(ISNUMBER($E147),$C147&gt;='40'!$A$4),
IF(ROUND($C147,2)&gt;=MAX('40'!$A$4:$A$103),
(VLOOKUP(MAX('40'!$A$4:$A$103),'40'!$A$4:$L$103,9,1)*7/6)/ROUND($D147*4.33,2),
(VLOOKUP(ROUND(Tabelle1!$C147,2),'40'!$A$4:$L$103,9,1)*7/6)/ROUND($D147*4.33,2)),0)</f>
        <v>0</v>
      </c>
      <c r="H147" s="3">
        <f t="shared" si="2"/>
        <v>0</v>
      </c>
    </row>
    <row r="148" spans="1:8" x14ac:dyDescent="0.3">
      <c r="A148" s="19"/>
      <c r="B148" s="20"/>
      <c r="C148" s="21"/>
      <c r="D148" s="17"/>
      <c r="E148" s="18"/>
      <c r="F148" s="25"/>
      <c r="G148" s="12">
        <f>IF(AND(ISNUMBER($E148),$C148&gt;='40'!$A$4),
IF(ROUND($C148,2)&gt;=MAX('40'!$A$4:$A$103),
(VLOOKUP(MAX('40'!$A$4:$A$103),'40'!$A$4:$L$103,9,1)*7/6)/ROUND($D148*4.33,2),
(VLOOKUP(ROUND(Tabelle1!$C148,2),'40'!$A$4:$L$103,9,1)*7/6)/ROUND($D148*4.33,2)),0)</f>
        <v>0</v>
      </c>
      <c r="H148" s="3">
        <f t="shared" si="2"/>
        <v>0</v>
      </c>
    </row>
    <row r="149" spans="1:8" x14ac:dyDescent="0.3">
      <c r="A149" s="19"/>
      <c r="B149" s="20"/>
      <c r="C149" s="21"/>
      <c r="D149" s="17"/>
      <c r="E149" s="18"/>
      <c r="F149" s="25"/>
      <c r="G149" s="12">
        <f>IF(AND(ISNUMBER($E149),$C149&gt;='40'!$A$4),
IF(ROUND($C149,2)&gt;=MAX('40'!$A$4:$A$103),
(VLOOKUP(MAX('40'!$A$4:$A$103),'40'!$A$4:$L$103,9,1)*7/6)/ROUND($D149*4.33,2),
(VLOOKUP(ROUND(Tabelle1!$C149,2),'40'!$A$4:$L$103,9,1)*7/6)/ROUND($D149*4.33,2)),0)</f>
        <v>0</v>
      </c>
      <c r="H149" s="3">
        <f t="shared" si="2"/>
        <v>0</v>
      </c>
    </row>
    <row r="150" spans="1:8" x14ac:dyDescent="0.3">
      <c r="A150" s="19"/>
      <c r="B150" s="20"/>
      <c r="C150" s="21"/>
      <c r="D150" s="17"/>
      <c r="E150" s="18"/>
      <c r="F150" s="25"/>
      <c r="G150" s="12">
        <f>IF(AND(ISNUMBER($E150),$C150&gt;='40'!$A$4),
IF(ROUND($C150,2)&gt;=MAX('40'!$A$4:$A$103),
(VLOOKUP(MAX('40'!$A$4:$A$103),'40'!$A$4:$L$103,9,1)*7/6)/ROUND($D150*4.33,2),
(VLOOKUP(ROUND(Tabelle1!$C150,2),'40'!$A$4:$L$103,9,1)*7/6)/ROUND($D150*4.33,2)),0)</f>
        <v>0</v>
      </c>
      <c r="H150" s="3">
        <f t="shared" si="2"/>
        <v>0</v>
      </c>
    </row>
    <row r="151" spans="1:8" x14ac:dyDescent="0.3">
      <c r="A151" s="19"/>
      <c r="B151" s="20"/>
      <c r="C151" s="21"/>
      <c r="D151" s="17"/>
      <c r="E151" s="18"/>
      <c r="F151" s="25"/>
      <c r="G151" s="12">
        <f>IF(AND(ISNUMBER($E151),$C151&gt;='40'!$A$4),
IF(ROUND($C151,2)&gt;=MAX('40'!$A$4:$A$103),
(VLOOKUP(MAX('40'!$A$4:$A$103),'40'!$A$4:$L$103,9,1)*7/6)/ROUND($D151*4.33,2),
(VLOOKUP(ROUND(Tabelle1!$C151,2),'40'!$A$4:$L$103,9,1)*7/6)/ROUND($D151*4.33,2)),0)</f>
        <v>0</v>
      </c>
      <c r="H151" s="3">
        <f t="shared" si="2"/>
        <v>0</v>
      </c>
    </row>
    <row r="152" spans="1:8" x14ac:dyDescent="0.3">
      <c r="A152" s="19"/>
      <c r="B152" s="20"/>
      <c r="C152" s="21"/>
      <c r="D152" s="17"/>
      <c r="E152" s="18"/>
      <c r="F152" s="25"/>
      <c r="G152" s="12">
        <f>IF(AND(ISNUMBER($E152),$C152&gt;='40'!$A$4),
IF(ROUND($C152,2)&gt;=MAX('40'!$A$4:$A$103),
(VLOOKUP(MAX('40'!$A$4:$A$103),'40'!$A$4:$L$103,9,1)*7/6)/ROUND($D152*4.33,2),
(VLOOKUP(ROUND(Tabelle1!$C152,2),'40'!$A$4:$L$103,9,1)*7/6)/ROUND($D152*4.33,2)),0)</f>
        <v>0</v>
      </c>
      <c r="H152" s="3">
        <f t="shared" si="2"/>
        <v>0</v>
      </c>
    </row>
    <row r="153" spans="1:8" x14ac:dyDescent="0.3">
      <c r="A153" s="19"/>
      <c r="B153" s="20"/>
      <c r="C153" s="21"/>
      <c r="D153" s="17"/>
      <c r="E153" s="18"/>
      <c r="F153" s="25"/>
      <c r="G153" s="12">
        <f>IF(AND(ISNUMBER($E153),$C153&gt;='40'!$A$4),
IF(ROUND($C153,2)&gt;=MAX('40'!$A$4:$A$103),
(VLOOKUP(MAX('40'!$A$4:$A$103),'40'!$A$4:$L$103,9,1)*7/6)/ROUND($D153*4.33,2),
(VLOOKUP(ROUND(Tabelle1!$C153,2),'40'!$A$4:$L$103,9,1)*7/6)/ROUND($D153*4.33,2)),0)</f>
        <v>0</v>
      </c>
      <c r="H153" s="3">
        <f t="shared" si="2"/>
        <v>0</v>
      </c>
    </row>
    <row r="154" spans="1:8" x14ac:dyDescent="0.3">
      <c r="A154" s="19"/>
      <c r="B154" s="20"/>
      <c r="C154" s="21"/>
      <c r="D154" s="17"/>
      <c r="E154" s="18"/>
      <c r="F154" s="25"/>
      <c r="G154" s="12">
        <f>IF(AND(ISNUMBER($E154),$C154&gt;='40'!$A$4),
IF(ROUND($C154,2)&gt;=MAX('40'!$A$4:$A$103),
(VLOOKUP(MAX('40'!$A$4:$A$103),'40'!$A$4:$L$103,9,1)*7/6)/ROUND($D154*4.33,2),
(VLOOKUP(ROUND(Tabelle1!$C154,2),'40'!$A$4:$L$103,9,1)*7/6)/ROUND($D154*4.33,2)),0)</f>
        <v>0</v>
      </c>
      <c r="H154" s="3">
        <f t="shared" si="2"/>
        <v>0</v>
      </c>
    </row>
    <row r="155" spans="1:8" x14ac:dyDescent="0.3">
      <c r="A155" s="19"/>
      <c r="B155" s="20"/>
      <c r="C155" s="21"/>
      <c r="D155" s="17"/>
      <c r="E155" s="18"/>
      <c r="F155" s="25"/>
      <c r="G155" s="12">
        <f>IF(AND(ISNUMBER($E155),$C155&gt;='40'!$A$4),
IF(ROUND($C155,2)&gt;=MAX('40'!$A$4:$A$103),
(VLOOKUP(MAX('40'!$A$4:$A$103),'40'!$A$4:$L$103,9,1)*7/6)/ROUND($D155*4.33,2),
(VLOOKUP(ROUND(Tabelle1!$C155,2),'40'!$A$4:$L$103,9,1)*7/6)/ROUND($D155*4.33,2)),0)</f>
        <v>0</v>
      </c>
      <c r="H155" s="3">
        <f t="shared" si="2"/>
        <v>0</v>
      </c>
    </row>
    <row r="156" spans="1:8" x14ac:dyDescent="0.3">
      <c r="A156" s="19"/>
      <c r="B156" s="20"/>
      <c r="C156" s="21"/>
      <c r="D156" s="17"/>
      <c r="E156" s="18"/>
      <c r="F156" s="25"/>
      <c r="G156" s="12">
        <f>IF(AND(ISNUMBER($E156),$C156&gt;='40'!$A$4),
IF(ROUND($C156,2)&gt;=MAX('40'!$A$4:$A$103),
(VLOOKUP(MAX('40'!$A$4:$A$103),'40'!$A$4:$L$103,9,1)*7/6)/ROUND($D156*4.33,2),
(VLOOKUP(ROUND(Tabelle1!$C156,2),'40'!$A$4:$L$103,9,1)*7/6)/ROUND($D156*4.33,2)),0)</f>
        <v>0</v>
      </c>
      <c r="H156" s="3">
        <f t="shared" si="2"/>
        <v>0</v>
      </c>
    </row>
    <row r="157" spans="1:8" x14ac:dyDescent="0.3">
      <c r="A157" s="19"/>
      <c r="B157" s="20"/>
      <c r="C157" s="21"/>
      <c r="D157" s="17"/>
      <c r="E157" s="18"/>
      <c r="F157" s="25"/>
      <c r="G157" s="12">
        <f>IF(AND(ISNUMBER($E157),$C157&gt;='40'!$A$4),
IF(ROUND($C157,2)&gt;=MAX('40'!$A$4:$A$103),
(VLOOKUP(MAX('40'!$A$4:$A$103),'40'!$A$4:$L$103,9,1)*7/6)/ROUND($D157*4.33,2),
(VLOOKUP(ROUND(Tabelle1!$C157,2),'40'!$A$4:$L$103,9,1)*7/6)/ROUND($D157*4.33,2)),0)</f>
        <v>0</v>
      </c>
      <c r="H157" s="3">
        <f t="shared" si="2"/>
        <v>0</v>
      </c>
    </row>
    <row r="158" spans="1:8" x14ac:dyDescent="0.3">
      <c r="A158" s="19"/>
      <c r="B158" s="20"/>
      <c r="C158" s="21"/>
      <c r="D158" s="17"/>
      <c r="E158" s="18"/>
      <c r="F158" s="25"/>
      <c r="G158" s="12">
        <f>IF(AND(ISNUMBER($E158),$C158&gt;='40'!$A$4),
IF(ROUND($C158,2)&gt;=MAX('40'!$A$4:$A$103),
(VLOOKUP(MAX('40'!$A$4:$A$103),'40'!$A$4:$L$103,9,1)*7/6)/ROUND($D158*4.33,2),
(VLOOKUP(ROUND(Tabelle1!$C158,2),'40'!$A$4:$L$103,9,1)*7/6)/ROUND($D158*4.33,2)),0)</f>
        <v>0</v>
      </c>
      <c r="H158" s="3">
        <f t="shared" si="2"/>
        <v>0</v>
      </c>
    </row>
    <row r="159" spans="1:8" x14ac:dyDescent="0.3">
      <c r="A159" s="19"/>
      <c r="B159" s="20"/>
      <c r="C159" s="21"/>
      <c r="D159" s="17"/>
      <c r="E159" s="18"/>
      <c r="F159" s="25"/>
      <c r="G159" s="12">
        <f>IF(AND(ISNUMBER($E159),$C159&gt;='40'!$A$4),
IF(ROUND($C159,2)&gt;=MAX('40'!$A$4:$A$103),
(VLOOKUP(MAX('40'!$A$4:$A$103),'40'!$A$4:$L$103,9,1)*7/6)/ROUND($D159*4.33,2),
(VLOOKUP(ROUND(Tabelle1!$C159,2),'40'!$A$4:$L$103,9,1)*7/6)/ROUND($D159*4.33,2)),0)</f>
        <v>0</v>
      </c>
      <c r="H159" s="3">
        <f t="shared" si="2"/>
        <v>0</v>
      </c>
    </row>
    <row r="160" spans="1:8" x14ac:dyDescent="0.3">
      <c r="A160" s="19"/>
      <c r="B160" s="20"/>
      <c r="C160" s="21"/>
      <c r="D160" s="17"/>
      <c r="E160" s="18"/>
      <c r="F160" s="25"/>
      <c r="G160" s="12">
        <f>IF(AND(ISNUMBER($E160),$C160&gt;='40'!$A$4),
IF(ROUND($C160,2)&gt;=MAX('40'!$A$4:$A$103),
(VLOOKUP(MAX('40'!$A$4:$A$103),'40'!$A$4:$L$103,9,1)*7/6)/ROUND($D160*4.33,2),
(VLOOKUP(ROUND(Tabelle1!$C160,2),'40'!$A$4:$L$103,9,1)*7/6)/ROUND($D160*4.33,2)),0)</f>
        <v>0</v>
      </c>
      <c r="H160" s="3">
        <f t="shared" si="2"/>
        <v>0</v>
      </c>
    </row>
    <row r="161" spans="1:8" x14ac:dyDescent="0.3">
      <c r="A161" s="19"/>
      <c r="B161" s="20"/>
      <c r="C161" s="21"/>
      <c r="D161" s="17"/>
      <c r="E161" s="18"/>
      <c r="F161" s="25"/>
      <c r="G161" s="12">
        <f>IF(AND(ISNUMBER($E161),$C161&gt;='40'!$A$4),
IF(ROUND($C161,2)&gt;=MAX('40'!$A$4:$A$103),
(VLOOKUP(MAX('40'!$A$4:$A$103),'40'!$A$4:$L$103,9,1)*7/6)/ROUND($D161*4.33,2),
(VLOOKUP(ROUND(Tabelle1!$C161,2),'40'!$A$4:$L$103,9,1)*7/6)/ROUND($D161*4.33,2)),0)</f>
        <v>0</v>
      </c>
      <c r="H161" s="3">
        <f t="shared" si="2"/>
        <v>0</v>
      </c>
    </row>
    <row r="162" spans="1:8" x14ac:dyDescent="0.3">
      <c r="A162" s="19"/>
      <c r="B162" s="20"/>
      <c r="C162" s="21"/>
      <c r="D162" s="17"/>
      <c r="E162" s="18"/>
      <c r="F162" s="25"/>
      <c r="G162" s="12">
        <f>IF(AND(ISNUMBER($E162),$C162&gt;='40'!$A$4),
IF(ROUND($C162,2)&gt;=MAX('40'!$A$4:$A$103),
(VLOOKUP(MAX('40'!$A$4:$A$103),'40'!$A$4:$L$103,9,1)*7/6)/ROUND($D162*4.33,2),
(VLOOKUP(ROUND(Tabelle1!$C162,2),'40'!$A$4:$L$103,9,1)*7/6)/ROUND($D162*4.33,2)),0)</f>
        <v>0</v>
      </c>
      <c r="H162" s="3">
        <f t="shared" si="2"/>
        <v>0</v>
      </c>
    </row>
    <row r="163" spans="1:8" x14ac:dyDescent="0.3">
      <c r="A163" s="19"/>
      <c r="B163" s="20"/>
      <c r="C163" s="21"/>
      <c r="D163" s="17"/>
      <c r="E163" s="18"/>
      <c r="F163" s="25"/>
      <c r="G163" s="12">
        <f>IF(AND(ISNUMBER($E163),$C163&gt;='40'!$A$4),
IF(ROUND($C163,2)&gt;=MAX('40'!$A$4:$A$103),
(VLOOKUP(MAX('40'!$A$4:$A$103),'40'!$A$4:$L$103,9,1)*7/6)/ROUND($D163*4.33,2),
(VLOOKUP(ROUND(Tabelle1!$C163,2),'40'!$A$4:$L$103,9,1)*7/6)/ROUND($D163*4.33,2)),0)</f>
        <v>0</v>
      </c>
      <c r="H163" s="3">
        <f t="shared" si="2"/>
        <v>0</v>
      </c>
    </row>
    <row r="164" spans="1:8" x14ac:dyDescent="0.3">
      <c r="A164" s="19"/>
      <c r="B164" s="20"/>
      <c r="C164" s="21"/>
      <c r="D164" s="17"/>
      <c r="E164" s="18"/>
      <c r="F164" s="25"/>
      <c r="G164" s="12">
        <f>IF(AND(ISNUMBER($E164),$C164&gt;='40'!$A$4),
IF(ROUND($C164,2)&gt;=MAX('40'!$A$4:$A$103),
(VLOOKUP(MAX('40'!$A$4:$A$103),'40'!$A$4:$L$103,9,1)*7/6)/ROUND($D164*4.33,2),
(VLOOKUP(ROUND(Tabelle1!$C164,2),'40'!$A$4:$L$103,9,1)*7/6)/ROUND($D164*4.33,2)),0)</f>
        <v>0</v>
      </c>
      <c r="H164" s="3">
        <f t="shared" si="2"/>
        <v>0</v>
      </c>
    </row>
    <row r="165" spans="1:8" x14ac:dyDescent="0.3">
      <c r="A165" s="19"/>
      <c r="B165" s="20"/>
      <c r="C165" s="21"/>
      <c r="D165" s="17"/>
      <c r="E165" s="18"/>
      <c r="F165" s="25"/>
      <c r="G165" s="12">
        <f>IF(AND(ISNUMBER($E165),$C165&gt;='40'!$A$4),
IF(ROUND($C165,2)&gt;=MAX('40'!$A$4:$A$103),
(VLOOKUP(MAX('40'!$A$4:$A$103),'40'!$A$4:$L$103,9,1)*7/6)/ROUND($D165*4.33,2),
(VLOOKUP(ROUND(Tabelle1!$C165,2),'40'!$A$4:$L$103,9,1)*7/6)/ROUND($D165*4.33,2)),0)</f>
        <v>0</v>
      </c>
      <c r="H165" s="3">
        <f t="shared" si="2"/>
        <v>0</v>
      </c>
    </row>
    <row r="166" spans="1:8" x14ac:dyDescent="0.3">
      <c r="A166" s="19"/>
      <c r="B166" s="20"/>
      <c r="C166" s="21"/>
      <c r="D166" s="17"/>
      <c r="E166" s="18"/>
      <c r="F166" s="25"/>
      <c r="G166" s="12">
        <f>IF(AND(ISNUMBER($E166),$C166&gt;='40'!$A$4),
IF(ROUND($C166,2)&gt;=MAX('40'!$A$4:$A$103),
(VLOOKUP(MAX('40'!$A$4:$A$103),'40'!$A$4:$L$103,9,1)*7/6)/ROUND($D166*4.33,2),
(VLOOKUP(ROUND(Tabelle1!$C166,2),'40'!$A$4:$L$103,9,1)*7/6)/ROUND($D166*4.33,2)),0)</f>
        <v>0</v>
      </c>
      <c r="H166" s="3">
        <f t="shared" si="2"/>
        <v>0</v>
      </c>
    </row>
    <row r="167" spans="1:8" x14ac:dyDescent="0.3">
      <c r="A167" s="19"/>
      <c r="B167" s="20"/>
      <c r="C167" s="21"/>
      <c r="D167" s="17"/>
      <c r="E167" s="18"/>
      <c r="F167" s="25"/>
      <c r="G167" s="12">
        <f>IF(AND(ISNUMBER($E167),$C167&gt;='40'!$A$4),
IF(ROUND($C167,2)&gt;=MAX('40'!$A$4:$A$103),
(VLOOKUP(MAX('40'!$A$4:$A$103),'40'!$A$4:$L$103,9,1)*7/6)/ROUND($D167*4.33,2),
(VLOOKUP(ROUND(Tabelle1!$C167,2),'40'!$A$4:$L$103,9,1)*7/6)/ROUND($D167*4.33,2)),0)</f>
        <v>0</v>
      </c>
      <c r="H167" s="3">
        <f t="shared" si="2"/>
        <v>0</v>
      </c>
    </row>
    <row r="168" spans="1:8" x14ac:dyDescent="0.3">
      <c r="A168" s="19"/>
      <c r="B168" s="20"/>
      <c r="C168" s="21"/>
      <c r="D168" s="17"/>
      <c r="E168" s="18"/>
      <c r="F168" s="25"/>
      <c r="G168" s="12">
        <f>IF(AND(ISNUMBER($E168),$C168&gt;='40'!$A$4),
IF(ROUND($C168,2)&gt;=MAX('40'!$A$4:$A$103),
(VLOOKUP(MAX('40'!$A$4:$A$103),'40'!$A$4:$L$103,9,1)*7/6)/ROUND($D168*4.33,2),
(VLOOKUP(ROUND(Tabelle1!$C168,2),'40'!$A$4:$L$103,9,1)*7/6)/ROUND($D168*4.33,2)),0)</f>
        <v>0</v>
      </c>
      <c r="H168" s="3">
        <f t="shared" si="2"/>
        <v>0</v>
      </c>
    </row>
    <row r="169" spans="1:8" x14ac:dyDescent="0.3">
      <c r="A169" s="19"/>
      <c r="B169" s="20"/>
      <c r="C169" s="21"/>
      <c r="D169" s="17"/>
      <c r="E169" s="18"/>
      <c r="F169" s="25"/>
      <c r="G169" s="12">
        <f>IF(AND(ISNUMBER($E169),$C169&gt;='40'!$A$4),
IF(ROUND($C169,2)&gt;=MAX('40'!$A$4:$A$103),
(VLOOKUP(MAX('40'!$A$4:$A$103),'40'!$A$4:$L$103,9,1)*7/6)/ROUND($D169*4.33,2),
(VLOOKUP(ROUND(Tabelle1!$C169,2),'40'!$A$4:$L$103,9,1)*7/6)/ROUND($D169*4.33,2)),0)</f>
        <v>0</v>
      </c>
      <c r="H169" s="3">
        <f t="shared" si="2"/>
        <v>0</v>
      </c>
    </row>
    <row r="170" spans="1:8" x14ac:dyDescent="0.3">
      <c r="A170" s="19"/>
      <c r="B170" s="20"/>
      <c r="C170" s="21"/>
      <c r="D170" s="17"/>
      <c r="E170" s="18"/>
      <c r="F170" s="25"/>
      <c r="G170" s="12">
        <f>IF(AND(ISNUMBER($E170),$C170&gt;='40'!$A$4),
IF(ROUND($C170,2)&gt;=MAX('40'!$A$4:$A$103),
(VLOOKUP(MAX('40'!$A$4:$A$103),'40'!$A$4:$L$103,9,1)*7/6)/ROUND($D170*4.33,2),
(VLOOKUP(ROUND(Tabelle1!$C170,2),'40'!$A$4:$L$103,9,1)*7/6)/ROUND($D170*4.33,2)),0)</f>
        <v>0</v>
      </c>
      <c r="H170" s="3">
        <f t="shared" si="2"/>
        <v>0</v>
      </c>
    </row>
    <row r="171" spans="1:8" x14ac:dyDescent="0.3">
      <c r="A171" s="19"/>
      <c r="B171" s="20"/>
      <c r="C171" s="21"/>
      <c r="D171" s="17"/>
      <c r="E171" s="18"/>
      <c r="F171" s="25"/>
      <c r="G171" s="12">
        <f>IF(AND(ISNUMBER($E171),$C171&gt;='40'!$A$4),
IF(ROUND($C171,2)&gt;=MAX('40'!$A$4:$A$103),
(VLOOKUP(MAX('40'!$A$4:$A$103),'40'!$A$4:$L$103,9,1)*7/6)/ROUND($D171*4.33,2),
(VLOOKUP(ROUND(Tabelle1!$C171,2),'40'!$A$4:$L$103,9,1)*7/6)/ROUND($D171*4.33,2)),0)</f>
        <v>0</v>
      </c>
      <c r="H171" s="3">
        <f t="shared" si="2"/>
        <v>0</v>
      </c>
    </row>
    <row r="172" spans="1:8" x14ac:dyDescent="0.3">
      <c r="A172" s="19"/>
      <c r="B172" s="20"/>
      <c r="C172" s="21"/>
      <c r="D172" s="17"/>
      <c r="E172" s="18"/>
      <c r="F172" s="25"/>
      <c r="G172" s="12">
        <f>IF(AND(ISNUMBER($E172),$C172&gt;='40'!$A$4),
IF(ROUND($C172,2)&gt;=MAX('40'!$A$4:$A$103),
(VLOOKUP(MAX('40'!$A$4:$A$103),'40'!$A$4:$L$103,9,1)*7/6)/ROUND($D172*4.33,2),
(VLOOKUP(ROUND(Tabelle1!$C172,2),'40'!$A$4:$L$103,9,1)*7/6)/ROUND($D172*4.33,2)),0)</f>
        <v>0</v>
      </c>
      <c r="H172" s="3">
        <f t="shared" si="2"/>
        <v>0</v>
      </c>
    </row>
    <row r="173" spans="1:8" x14ac:dyDescent="0.3">
      <c r="A173" s="19"/>
      <c r="B173" s="20"/>
      <c r="C173" s="21"/>
      <c r="D173" s="17"/>
      <c r="E173" s="18"/>
      <c r="F173" s="25"/>
      <c r="G173" s="12">
        <f>IF(AND(ISNUMBER($E173),$C173&gt;='40'!$A$4),
IF(ROUND($C173,2)&gt;=MAX('40'!$A$4:$A$103),
(VLOOKUP(MAX('40'!$A$4:$A$103),'40'!$A$4:$L$103,9,1)*7/6)/ROUND($D173*4.33,2),
(VLOOKUP(ROUND(Tabelle1!$C173,2),'40'!$A$4:$L$103,9,1)*7/6)/ROUND($D173*4.33,2)),0)</f>
        <v>0</v>
      </c>
      <c r="H173" s="3">
        <f t="shared" si="2"/>
        <v>0</v>
      </c>
    </row>
    <row r="174" spans="1:8" x14ac:dyDescent="0.3">
      <c r="A174" s="19"/>
      <c r="B174" s="20"/>
      <c r="C174" s="21"/>
      <c r="D174" s="17"/>
      <c r="E174" s="18"/>
      <c r="F174" s="25"/>
      <c r="G174" s="12">
        <f>IF(AND(ISNUMBER($E174),$C174&gt;='40'!$A$4),
IF(ROUND($C174,2)&gt;=MAX('40'!$A$4:$A$103),
(VLOOKUP(MAX('40'!$A$4:$A$103),'40'!$A$4:$L$103,9,1)*7/6)/ROUND($D174*4.33,2),
(VLOOKUP(ROUND(Tabelle1!$C174,2),'40'!$A$4:$L$103,9,1)*7/6)/ROUND($D174*4.33,2)),0)</f>
        <v>0</v>
      </c>
      <c r="H174" s="3">
        <f t="shared" si="2"/>
        <v>0</v>
      </c>
    </row>
    <row r="175" spans="1:8" x14ac:dyDescent="0.3">
      <c r="A175" s="19"/>
      <c r="B175" s="20"/>
      <c r="C175" s="21"/>
      <c r="D175" s="17"/>
      <c r="E175" s="18"/>
      <c r="F175" s="25"/>
      <c r="G175" s="12">
        <f>IF(AND(ISNUMBER($E175),$C175&gt;='40'!$A$4),
IF(ROUND($C175,2)&gt;=MAX('40'!$A$4:$A$103),
(VLOOKUP(MAX('40'!$A$4:$A$103),'40'!$A$4:$L$103,9,1)*7/6)/ROUND($D175*4.33,2),
(VLOOKUP(ROUND(Tabelle1!$C175,2),'40'!$A$4:$L$103,9,1)*7/6)/ROUND($D175*4.33,2)),0)</f>
        <v>0</v>
      </c>
      <c r="H175" s="3">
        <f t="shared" si="2"/>
        <v>0</v>
      </c>
    </row>
    <row r="176" spans="1:8" x14ac:dyDescent="0.3">
      <c r="A176" s="19"/>
      <c r="B176" s="20"/>
      <c r="C176" s="21"/>
      <c r="D176" s="17"/>
      <c r="E176" s="18"/>
      <c r="F176" s="25"/>
      <c r="G176" s="12">
        <f>IF(AND(ISNUMBER($E176),$C176&gt;='40'!$A$4),
IF(ROUND($C176,2)&gt;=MAX('40'!$A$4:$A$103),
(VLOOKUP(MAX('40'!$A$4:$A$103),'40'!$A$4:$L$103,9,1)*7/6)/ROUND($D176*4.33,2),
(VLOOKUP(ROUND(Tabelle1!$C176,2),'40'!$A$4:$L$103,9,1)*7/6)/ROUND($D176*4.33,2)),0)</f>
        <v>0</v>
      </c>
      <c r="H176" s="3">
        <f t="shared" si="2"/>
        <v>0</v>
      </c>
    </row>
    <row r="177" spans="1:8" x14ac:dyDescent="0.3">
      <c r="A177" s="19"/>
      <c r="B177" s="20"/>
      <c r="C177" s="21"/>
      <c r="D177" s="17"/>
      <c r="E177" s="18"/>
      <c r="F177" s="25"/>
      <c r="G177" s="12">
        <f>IF(AND(ISNUMBER($E177),$C177&gt;='40'!$A$4),
IF(ROUND($C177,2)&gt;=MAX('40'!$A$4:$A$103),
(VLOOKUP(MAX('40'!$A$4:$A$103),'40'!$A$4:$L$103,9,1)*7/6)/ROUND($D177*4.33,2),
(VLOOKUP(ROUND(Tabelle1!$C177,2),'40'!$A$4:$L$103,9,1)*7/6)/ROUND($D177*4.33,2)),0)</f>
        <v>0</v>
      </c>
      <c r="H177" s="3">
        <f t="shared" si="2"/>
        <v>0</v>
      </c>
    </row>
    <row r="178" spans="1:8" x14ac:dyDescent="0.3">
      <c r="A178" s="19"/>
      <c r="B178" s="20"/>
      <c r="C178" s="21"/>
      <c r="D178" s="17"/>
      <c r="E178" s="18"/>
      <c r="F178" s="25"/>
      <c r="G178" s="12">
        <f>IF(AND(ISNUMBER($E178),$C178&gt;='40'!$A$4),
IF(ROUND($C178,2)&gt;=MAX('40'!$A$4:$A$103),
(VLOOKUP(MAX('40'!$A$4:$A$103),'40'!$A$4:$L$103,9,1)*7/6)/ROUND($D178*4.33,2),
(VLOOKUP(ROUND(Tabelle1!$C178,2),'40'!$A$4:$L$103,9,1)*7/6)/ROUND($D178*4.33,2)),0)</f>
        <v>0</v>
      </c>
      <c r="H178" s="3">
        <f t="shared" si="2"/>
        <v>0</v>
      </c>
    </row>
    <row r="179" spans="1:8" x14ac:dyDescent="0.3">
      <c r="A179" s="19"/>
      <c r="B179" s="20"/>
      <c r="C179" s="21"/>
      <c r="D179" s="17"/>
      <c r="E179" s="18"/>
      <c r="F179" s="25"/>
      <c r="G179" s="12">
        <f>IF(AND(ISNUMBER($E179),$C179&gt;='40'!$A$4),
IF(ROUND($C179,2)&gt;=MAX('40'!$A$4:$A$103),
(VLOOKUP(MAX('40'!$A$4:$A$103),'40'!$A$4:$L$103,9,1)*7/6)/ROUND($D179*4.33,2),
(VLOOKUP(ROUND(Tabelle1!$C179,2),'40'!$A$4:$L$103,9,1)*7/6)/ROUND($D179*4.33,2)),0)</f>
        <v>0</v>
      </c>
      <c r="H179" s="3">
        <f t="shared" si="2"/>
        <v>0</v>
      </c>
    </row>
    <row r="180" spans="1:8" x14ac:dyDescent="0.3">
      <c r="A180" s="19"/>
      <c r="B180" s="20"/>
      <c r="C180" s="21"/>
      <c r="D180" s="17"/>
      <c r="E180" s="18"/>
      <c r="F180" s="25"/>
      <c r="G180" s="12">
        <f>IF(AND(ISNUMBER($E180),$C180&gt;='40'!$A$4),
IF(ROUND($C180,2)&gt;=MAX('40'!$A$4:$A$103),
(VLOOKUP(MAX('40'!$A$4:$A$103),'40'!$A$4:$L$103,9,1)*7/6)/ROUND($D180*4.33,2),
(VLOOKUP(ROUND(Tabelle1!$C180,2),'40'!$A$4:$L$103,9,1)*7/6)/ROUND($D180*4.33,2)),0)</f>
        <v>0</v>
      </c>
      <c r="H180" s="3">
        <f t="shared" si="2"/>
        <v>0</v>
      </c>
    </row>
    <row r="181" spans="1:8" x14ac:dyDescent="0.3">
      <c r="A181" s="19"/>
      <c r="B181" s="20"/>
      <c r="C181" s="21"/>
      <c r="D181" s="17"/>
      <c r="E181" s="18"/>
      <c r="F181" s="25"/>
      <c r="G181" s="12">
        <f>IF(AND(ISNUMBER($E181),$C181&gt;='40'!$A$4),
IF(ROUND($C181,2)&gt;=MAX('40'!$A$4:$A$103),
(VLOOKUP(MAX('40'!$A$4:$A$103),'40'!$A$4:$L$103,9,1)*7/6)/ROUND($D181*4.33,2),
(VLOOKUP(ROUND(Tabelle1!$C181,2),'40'!$A$4:$L$103,9,1)*7/6)/ROUND($D181*4.33,2)),0)</f>
        <v>0</v>
      </c>
      <c r="H181" s="3">
        <f t="shared" si="2"/>
        <v>0</v>
      </c>
    </row>
    <row r="182" spans="1:8" x14ac:dyDescent="0.3">
      <c r="A182" s="19"/>
      <c r="B182" s="20"/>
      <c r="C182" s="21"/>
      <c r="D182" s="17"/>
      <c r="E182" s="18"/>
      <c r="F182" s="25"/>
      <c r="G182" s="12">
        <f>IF(AND(ISNUMBER($E182),$C182&gt;='40'!$A$4),
IF(ROUND($C182,2)&gt;=MAX('40'!$A$4:$A$103),
(VLOOKUP(MAX('40'!$A$4:$A$103),'40'!$A$4:$L$103,9,1)*7/6)/ROUND($D182*4.33,2),
(VLOOKUP(ROUND(Tabelle1!$C182,2),'40'!$A$4:$L$103,9,1)*7/6)/ROUND($D182*4.33,2)),0)</f>
        <v>0</v>
      </c>
      <c r="H182" s="3">
        <f t="shared" si="2"/>
        <v>0</v>
      </c>
    </row>
    <row r="183" spans="1:8" x14ac:dyDescent="0.3">
      <c r="A183" s="19"/>
      <c r="B183" s="20"/>
      <c r="C183" s="21"/>
      <c r="D183" s="17"/>
      <c r="E183" s="18"/>
      <c r="F183" s="25"/>
      <c r="G183" s="12">
        <f>IF(AND(ISNUMBER($E183),$C183&gt;='40'!$A$4),
IF(ROUND($C183,2)&gt;=MAX('40'!$A$4:$A$103),
(VLOOKUP(MAX('40'!$A$4:$A$103),'40'!$A$4:$L$103,9,1)*7/6)/ROUND($D183*4.33,2),
(VLOOKUP(ROUND(Tabelle1!$C183,2),'40'!$A$4:$L$103,9,1)*7/6)/ROUND($D183*4.33,2)),0)</f>
        <v>0</v>
      </c>
      <c r="H183" s="3">
        <f t="shared" si="2"/>
        <v>0</v>
      </c>
    </row>
    <row r="184" spans="1:8" x14ac:dyDescent="0.3">
      <c r="A184" s="19"/>
      <c r="B184" s="20"/>
      <c r="C184" s="21"/>
      <c r="D184" s="17"/>
      <c r="E184" s="18"/>
      <c r="F184" s="25"/>
      <c r="G184" s="12">
        <f>IF(AND(ISNUMBER($E184),$C184&gt;='40'!$A$4),
IF(ROUND($C184,2)&gt;=MAX('40'!$A$4:$A$103),
(VLOOKUP(MAX('40'!$A$4:$A$103),'40'!$A$4:$L$103,9,1)*7/6)/ROUND($D184*4.33,2),
(VLOOKUP(ROUND(Tabelle1!$C184,2),'40'!$A$4:$L$103,9,1)*7/6)/ROUND($D184*4.33,2)),0)</f>
        <v>0</v>
      </c>
      <c r="H184" s="3">
        <f t="shared" si="2"/>
        <v>0</v>
      </c>
    </row>
    <row r="185" spans="1:8" x14ac:dyDescent="0.3">
      <c r="A185" s="19"/>
      <c r="B185" s="20"/>
      <c r="C185" s="21"/>
      <c r="D185" s="17"/>
      <c r="E185" s="18"/>
      <c r="F185" s="25"/>
      <c r="G185" s="12">
        <f>IF(AND(ISNUMBER($E185),$C185&gt;='40'!$A$4),
IF(ROUND($C185,2)&gt;=MAX('40'!$A$4:$A$103),
(VLOOKUP(MAX('40'!$A$4:$A$103),'40'!$A$4:$L$103,9,1)*7/6)/ROUND($D185*4.33,2),
(VLOOKUP(ROUND(Tabelle1!$C185,2),'40'!$A$4:$L$103,9,1)*7/6)/ROUND($D185*4.33,2)),0)</f>
        <v>0</v>
      </c>
      <c r="H185" s="3">
        <f t="shared" si="2"/>
        <v>0</v>
      </c>
    </row>
    <row r="186" spans="1:8" x14ac:dyDescent="0.3">
      <c r="A186" s="19"/>
      <c r="B186" s="20"/>
      <c r="C186" s="21"/>
      <c r="D186" s="17"/>
      <c r="E186" s="18"/>
      <c r="F186" s="25"/>
      <c r="G186" s="12">
        <f>IF(AND(ISNUMBER($E186),$C186&gt;='40'!$A$4),
IF(ROUND($C186,2)&gt;=MAX('40'!$A$4:$A$103),
(VLOOKUP(MAX('40'!$A$4:$A$103),'40'!$A$4:$L$103,9,1)*7/6)/ROUND($D186*4.33,2),
(VLOOKUP(ROUND(Tabelle1!$C186,2),'40'!$A$4:$L$103,9,1)*7/6)/ROUND($D186*4.33,2)),0)</f>
        <v>0</v>
      </c>
      <c r="H186" s="3">
        <f t="shared" si="2"/>
        <v>0</v>
      </c>
    </row>
    <row r="187" spans="1:8" x14ac:dyDescent="0.3">
      <c r="A187" s="19"/>
      <c r="B187" s="20"/>
      <c r="C187" s="21"/>
      <c r="D187" s="17"/>
      <c r="E187" s="18"/>
      <c r="F187" s="25"/>
      <c r="G187" s="12">
        <f>IF(AND(ISNUMBER($E187),$C187&gt;='40'!$A$4),
IF(ROUND($C187,2)&gt;=MAX('40'!$A$4:$A$103),
(VLOOKUP(MAX('40'!$A$4:$A$103),'40'!$A$4:$L$103,9,1)*7/6)/ROUND($D187*4.33,2),
(VLOOKUP(ROUND(Tabelle1!$C187,2),'40'!$A$4:$L$103,9,1)*7/6)/ROUND($D187*4.33,2)),0)</f>
        <v>0</v>
      </c>
      <c r="H187" s="3">
        <f t="shared" si="2"/>
        <v>0</v>
      </c>
    </row>
    <row r="188" spans="1:8" x14ac:dyDescent="0.3">
      <c r="A188" s="19"/>
      <c r="B188" s="20"/>
      <c r="C188" s="21"/>
      <c r="D188" s="17"/>
      <c r="E188" s="18"/>
      <c r="F188" s="25"/>
      <c r="G188" s="12">
        <f>IF(AND(ISNUMBER($E188),$C188&gt;='40'!$A$4),
IF(ROUND($C188,2)&gt;=MAX('40'!$A$4:$A$103),
(VLOOKUP(MAX('40'!$A$4:$A$103),'40'!$A$4:$L$103,9,1)*7/6)/ROUND($D188*4.33,2),
(VLOOKUP(ROUND(Tabelle1!$C188,2),'40'!$A$4:$L$103,9,1)*7/6)/ROUND($D188*4.33,2)),0)</f>
        <v>0</v>
      </c>
      <c r="H188" s="3">
        <f t="shared" si="2"/>
        <v>0</v>
      </c>
    </row>
    <row r="189" spans="1:8" x14ac:dyDescent="0.3">
      <c r="A189" s="19"/>
      <c r="B189" s="20"/>
      <c r="C189" s="21"/>
      <c r="D189" s="17"/>
      <c r="E189" s="18"/>
      <c r="F189" s="25"/>
      <c r="G189" s="12">
        <f>IF(AND(ISNUMBER($E189),$C189&gt;='40'!$A$4),
IF(ROUND($C189,2)&gt;=MAX('40'!$A$4:$A$103),
(VLOOKUP(MAX('40'!$A$4:$A$103),'40'!$A$4:$L$103,9,1)*7/6)/ROUND($D189*4.33,2),
(VLOOKUP(ROUND(Tabelle1!$C189,2),'40'!$A$4:$L$103,9,1)*7/6)/ROUND($D189*4.33,2)),0)</f>
        <v>0</v>
      </c>
      <c r="H189" s="3">
        <f t="shared" si="2"/>
        <v>0</v>
      </c>
    </row>
    <row r="190" spans="1:8" x14ac:dyDescent="0.3">
      <c r="A190" s="19"/>
      <c r="B190" s="20"/>
      <c r="C190" s="21"/>
      <c r="D190" s="17"/>
      <c r="E190" s="18"/>
      <c r="F190" s="25"/>
      <c r="G190" s="12">
        <f>IF(AND(ISNUMBER($E190),$C190&gt;='40'!$A$4),
IF(ROUND($C190,2)&gt;=MAX('40'!$A$4:$A$103),
(VLOOKUP(MAX('40'!$A$4:$A$103),'40'!$A$4:$L$103,9,1)*7/6)/ROUND($D190*4.33,2),
(VLOOKUP(ROUND(Tabelle1!$C190,2),'40'!$A$4:$L$103,9,1)*7/6)/ROUND($D190*4.33,2)),0)</f>
        <v>0</v>
      </c>
      <c r="H190" s="3">
        <f t="shared" si="2"/>
        <v>0</v>
      </c>
    </row>
    <row r="191" spans="1:8" x14ac:dyDescent="0.3">
      <c r="A191" s="19"/>
      <c r="B191" s="20"/>
      <c r="C191" s="21"/>
      <c r="D191" s="17"/>
      <c r="E191" s="18"/>
      <c r="F191" s="25"/>
      <c r="G191" s="12">
        <f>IF(AND(ISNUMBER($E191),$C191&gt;='40'!$A$4),
IF(ROUND($C191,2)&gt;=MAX('40'!$A$4:$A$103),
(VLOOKUP(MAX('40'!$A$4:$A$103),'40'!$A$4:$L$103,9,1)*7/6)/ROUND($D191*4.33,2),
(VLOOKUP(ROUND(Tabelle1!$C191,2),'40'!$A$4:$L$103,9,1)*7/6)/ROUND($D191*4.33,2)),0)</f>
        <v>0</v>
      </c>
      <c r="H191" s="3">
        <f t="shared" si="2"/>
        <v>0</v>
      </c>
    </row>
    <row r="192" spans="1:8" x14ac:dyDescent="0.3">
      <c r="A192" s="19"/>
      <c r="B192" s="20"/>
      <c r="C192" s="21"/>
      <c r="D192" s="17"/>
      <c r="E192" s="18"/>
      <c r="F192" s="25"/>
      <c r="G192" s="12">
        <f>IF(AND(ISNUMBER($E192),$C192&gt;='40'!$A$4),
IF(ROUND($C192,2)&gt;=MAX('40'!$A$4:$A$103),
(VLOOKUP(MAX('40'!$A$4:$A$103),'40'!$A$4:$L$103,9,1)*7/6)/ROUND($D192*4.33,2),
(VLOOKUP(ROUND(Tabelle1!$C192,2),'40'!$A$4:$L$103,9,1)*7/6)/ROUND($D192*4.33,2)),0)</f>
        <v>0</v>
      </c>
      <c r="H192" s="3">
        <f t="shared" si="2"/>
        <v>0</v>
      </c>
    </row>
    <row r="193" spans="1:8" x14ac:dyDescent="0.3">
      <c r="A193" s="19"/>
      <c r="B193" s="20"/>
      <c r="C193" s="21"/>
      <c r="D193" s="17"/>
      <c r="E193" s="18"/>
      <c r="F193" s="25"/>
      <c r="G193" s="12">
        <f>IF(AND(ISNUMBER($E193),$C193&gt;='40'!$A$4),
IF(ROUND($C193,2)&gt;=MAX('40'!$A$4:$A$103),
(VLOOKUP(MAX('40'!$A$4:$A$103),'40'!$A$4:$L$103,9,1)*7/6)/ROUND($D193*4.33,2),
(VLOOKUP(ROUND(Tabelle1!$C193,2),'40'!$A$4:$L$103,9,1)*7/6)/ROUND($D193*4.33,2)),0)</f>
        <v>0</v>
      </c>
      <c r="H193" s="3">
        <f t="shared" si="2"/>
        <v>0</v>
      </c>
    </row>
    <row r="194" spans="1:8" x14ac:dyDescent="0.3">
      <c r="A194" s="19"/>
      <c r="B194" s="20"/>
      <c r="C194" s="21"/>
      <c r="D194" s="17"/>
      <c r="E194" s="18"/>
      <c r="F194" s="25"/>
      <c r="G194" s="12">
        <f>IF(AND(ISNUMBER($E194),$C194&gt;='40'!$A$4),
IF(ROUND($C194,2)&gt;=MAX('40'!$A$4:$A$103),
(VLOOKUP(MAX('40'!$A$4:$A$103),'40'!$A$4:$L$103,9,1)*7/6)/ROUND($D194*4.33,2),
(VLOOKUP(ROUND(Tabelle1!$C194,2),'40'!$A$4:$L$103,9,1)*7/6)/ROUND($D194*4.33,2)),0)</f>
        <v>0</v>
      </c>
      <c r="H194" s="3">
        <f t="shared" si="2"/>
        <v>0</v>
      </c>
    </row>
    <row r="195" spans="1:8" x14ac:dyDescent="0.3">
      <c r="A195" s="19"/>
      <c r="B195" s="20"/>
      <c r="C195" s="21"/>
      <c r="D195" s="17"/>
      <c r="E195" s="18"/>
      <c r="F195" s="25"/>
      <c r="G195" s="12">
        <f>IF(AND(ISNUMBER($E195),$C195&gt;='40'!$A$4),
IF(ROUND($C195,2)&gt;=MAX('40'!$A$4:$A$103),
(VLOOKUP(MAX('40'!$A$4:$A$103),'40'!$A$4:$L$103,9,1)*7/6)/ROUND($D195*4.33,2),
(VLOOKUP(ROUND(Tabelle1!$C195,2),'40'!$A$4:$L$103,9,1)*7/6)/ROUND($D195*4.33,2)),0)</f>
        <v>0</v>
      </c>
      <c r="H195" s="3">
        <f t="shared" si="2"/>
        <v>0</v>
      </c>
    </row>
    <row r="196" spans="1:8" x14ac:dyDescent="0.3">
      <c r="A196" s="19"/>
      <c r="B196" s="20"/>
      <c r="C196" s="21"/>
      <c r="D196" s="17"/>
      <c r="E196" s="18"/>
      <c r="F196" s="25"/>
      <c r="G196" s="12">
        <f>IF(AND(ISNUMBER($E196),$C196&gt;='40'!$A$4),
IF(ROUND($C196,2)&gt;=MAX('40'!$A$4:$A$103),
(VLOOKUP(MAX('40'!$A$4:$A$103),'40'!$A$4:$L$103,9,1)*7/6)/ROUND($D196*4.33,2),
(VLOOKUP(ROUND(Tabelle1!$C196,2),'40'!$A$4:$L$103,9,1)*7/6)/ROUND($D196*4.33,2)),0)</f>
        <v>0</v>
      </c>
      <c r="H196" s="3">
        <f t="shared" si="2"/>
        <v>0</v>
      </c>
    </row>
    <row r="197" spans="1:8" x14ac:dyDescent="0.3">
      <c r="A197" s="19"/>
      <c r="B197" s="20"/>
      <c r="C197" s="21"/>
      <c r="D197" s="17"/>
      <c r="E197" s="18"/>
      <c r="F197" s="25"/>
      <c r="G197" s="12">
        <f>IF(AND(ISNUMBER($E197),$C197&gt;='40'!$A$4),
IF(ROUND($C197,2)&gt;=MAX('40'!$A$4:$A$103),
(VLOOKUP(MAX('40'!$A$4:$A$103),'40'!$A$4:$L$103,9,1)*7/6)/ROUND($D197*4.33,2),
(VLOOKUP(ROUND(Tabelle1!$C197,2),'40'!$A$4:$L$103,9,1)*7/6)/ROUND($D197*4.33,2)),0)</f>
        <v>0</v>
      </c>
      <c r="H197" s="3">
        <f t="shared" si="2"/>
        <v>0</v>
      </c>
    </row>
    <row r="198" spans="1:8" x14ac:dyDescent="0.3">
      <c r="A198" s="19"/>
      <c r="B198" s="20"/>
      <c r="C198" s="21"/>
      <c r="D198" s="17"/>
      <c r="E198" s="18"/>
      <c r="F198" s="25"/>
      <c r="G198" s="12">
        <f>IF(AND(ISNUMBER($E198),$C198&gt;='40'!$A$4),
IF(ROUND($C198,2)&gt;=MAX('40'!$A$4:$A$103),
(VLOOKUP(MAX('40'!$A$4:$A$103),'40'!$A$4:$L$103,9,1)*7/6)/ROUND($D198*4.33,2),
(VLOOKUP(ROUND(Tabelle1!$C198,2),'40'!$A$4:$L$103,9,1)*7/6)/ROUND($D198*4.33,2)),0)</f>
        <v>0</v>
      </c>
      <c r="H198" s="3">
        <f t="shared" si="2"/>
        <v>0</v>
      </c>
    </row>
    <row r="199" spans="1:8" x14ac:dyDescent="0.3">
      <c r="A199" s="19"/>
      <c r="B199" s="20"/>
      <c r="C199" s="21"/>
      <c r="D199" s="17"/>
      <c r="E199" s="18"/>
      <c r="F199" s="25"/>
      <c r="G199" s="12">
        <f>IF(AND(ISNUMBER($E199),$C199&gt;='40'!$A$4),
IF(ROUND($C199,2)&gt;=MAX('40'!$A$4:$A$103),
(VLOOKUP(MAX('40'!$A$4:$A$103),'40'!$A$4:$L$103,9,1)*7/6)/ROUND($D199*4.33,2),
(VLOOKUP(ROUND(Tabelle1!$C199,2),'40'!$A$4:$L$103,9,1)*7/6)/ROUND($D199*4.33,2)),0)</f>
        <v>0</v>
      </c>
      <c r="H199" s="3">
        <f t="shared" si="2"/>
        <v>0</v>
      </c>
    </row>
    <row r="200" spans="1:8" x14ac:dyDescent="0.3">
      <c r="A200" s="19"/>
      <c r="B200" s="20"/>
      <c r="C200" s="21"/>
      <c r="D200" s="17"/>
      <c r="E200" s="18"/>
      <c r="F200" s="25"/>
      <c r="G200" s="12">
        <f>IF(AND(ISNUMBER($E200),$C200&gt;='40'!$A$4),
IF(ROUND($C200,2)&gt;=MAX('40'!$A$4:$A$103),
(VLOOKUP(MAX('40'!$A$4:$A$103),'40'!$A$4:$L$103,9,1)*7/6)/ROUND($D200*4.33,2),
(VLOOKUP(ROUND(Tabelle1!$C200,2),'40'!$A$4:$L$103,9,1)*7/6)/ROUND($D200*4.33,2)),0)</f>
        <v>0</v>
      </c>
      <c r="H200" s="3">
        <f t="shared" si="2"/>
        <v>0</v>
      </c>
    </row>
    <row r="201" spans="1:8" x14ac:dyDescent="0.3">
      <c r="A201" s="19"/>
      <c r="B201" s="20"/>
      <c r="C201" s="21"/>
      <c r="D201" s="17"/>
      <c r="E201" s="18"/>
      <c r="F201" s="25"/>
      <c r="G201" s="12">
        <f>IF(AND(ISNUMBER($E201),$C201&gt;='40'!$A$4),
IF(ROUND($C201,2)&gt;=MAX('40'!$A$4:$A$103),
(VLOOKUP(MAX('40'!$A$4:$A$103),'40'!$A$4:$L$103,9,1)*7/6)/ROUND($D201*4.33,2),
(VLOOKUP(ROUND(Tabelle1!$C201,2),'40'!$A$4:$L$103,9,1)*7/6)/ROUND($D201*4.33,2)),0)</f>
        <v>0</v>
      </c>
      <c r="H201" s="3">
        <f t="shared" si="2"/>
        <v>0</v>
      </c>
    </row>
    <row r="202" spans="1:8" x14ac:dyDescent="0.3">
      <c r="A202" s="19"/>
      <c r="B202" s="20"/>
      <c r="C202" s="21"/>
      <c r="D202" s="17"/>
      <c r="E202" s="18"/>
      <c r="F202" s="25"/>
      <c r="G202" s="12">
        <f>IF(AND(ISNUMBER($E202),$C202&gt;='40'!$A$4),
IF(ROUND($C202,2)&gt;=MAX('40'!$A$4:$A$103),
(VLOOKUP(MAX('40'!$A$4:$A$103),'40'!$A$4:$L$103,9,1)*7/6)/ROUND($D202*4.33,2),
(VLOOKUP(ROUND(Tabelle1!$C202,2),'40'!$A$4:$L$103,9,1)*7/6)/ROUND($D202*4.33,2)),0)</f>
        <v>0</v>
      </c>
      <c r="H202" s="3">
        <f t="shared" si="2"/>
        <v>0</v>
      </c>
    </row>
    <row r="203" spans="1:8" x14ac:dyDescent="0.3">
      <c r="A203" s="19"/>
      <c r="B203" s="20"/>
      <c r="C203" s="21"/>
      <c r="D203" s="17"/>
      <c r="E203" s="18"/>
      <c r="F203" s="25"/>
      <c r="G203" s="12">
        <f>IF(AND(ISNUMBER($E203),$C203&gt;='40'!$A$4),
IF(ROUND($C203,2)&gt;=MAX('40'!$A$4:$A$103),
(VLOOKUP(MAX('40'!$A$4:$A$103),'40'!$A$4:$L$103,9,1)*7/6)/ROUND($D203*4.33,2),
(VLOOKUP(ROUND(Tabelle1!$C203,2),'40'!$A$4:$L$103,9,1)*7/6)/ROUND($D203*4.33,2)),0)</f>
        <v>0</v>
      </c>
      <c r="H203" s="3">
        <f t="shared" si="2"/>
        <v>0</v>
      </c>
    </row>
    <row r="204" spans="1:8" x14ac:dyDescent="0.3">
      <c r="A204" s="19"/>
      <c r="B204" s="20"/>
      <c r="C204" s="21"/>
      <c r="D204" s="17"/>
      <c r="E204" s="18"/>
      <c r="F204" s="25"/>
      <c r="G204" s="12">
        <f>IF(AND(ISNUMBER($E204),$C204&gt;='40'!$A$4),
IF(ROUND($C204,2)&gt;=MAX('40'!$A$4:$A$103),
(VLOOKUP(MAX('40'!$A$4:$A$103),'40'!$A$4:$L$103,9,1)*7/6)/ROUND($D204*4.33,2),
(VLOOKUP(ROUND(Tabelle1!$C204,2),'40'!$A$4:$L$103,9,1)*7/6)/ROUND($D204*4.33,2)),0)</f>
        <v>0</v>
      </c>
      <c r="H204" s="3">
        <f t="shared" si="2"/>
        <v>0</v>
      </c>
    </row>
    <row r="205" spans="1:8" x14ac:dyDescent="0.3">
      <c r="A205" s="19"/>
      <c r="B205" s="20"/>
      <c r="C205" s="21"/>
      <c r="D205" s="17"/>
      <c r="E205" s="18"/>
      <c r="F205" s="25"/>
      <c r="G205" s="12">
        <f>IF(AND(ISNUMBER($E205),$C205&gt;='40'!$A$4),
IF(ROUND($C205,2)&gt;=MAX('40'!$A$4:$A$103),
(VLOOKUP(MAX('40'!$A$4:$A$103),'40'!$A$4:$L$103,9,1)*7/6)/ROUND($D205*4.33,2),
(VLOOKUP(ROUND(Tabelle1!$C205,2),'40'!$A$4:$L$103,9,1)*7/6)/ROUND($D205*4.33,2)),0)</f>
        <v>0</v>
      </c>
      <c r="H205" s="3">
        <f t="shared" ref="H205:H1500" si="3">+G205*F205</f>
        <v>0</v>
      </c>
    </row>
    <row r="206" spans="1:8" x14ac:dyDescent="0.3">
      <c r="A206" s="19"/>
      <c r="B206" s="20"/>
      <c r="C206" s="21"/>
      <c r="D206" s="17"/>
      <c r="E206" s="18"/>
      <c r="F206" s="25"/>
      <c r="G206" s="12">
        <f>IF(AND(ISNUMBER($E206),$C206&gt;='40'!$A$4),
IF(ROUND($C206,2)&gt;=MAX('40'!$A$4:$A$103),
(VLOOKUP(MAX('40'!$A$4:$A$103),'40'!$A$4:$L$103,9,1)*7/6)/ROUND($D206*4.33,2),
(VLOOKUP(ROUND(Tabelle1!$C206,2),'40'!$A$4:$L$103,9,1)*7/6)/ROUND($D206*4.33,2)),0)</f>
        <v>0</v>
      </c>
      <c r="H206" s="3">
        <f t="shared" si="3"/>
        <v>0</v>
      </c>
    </row>
    <row r="207" spans="1:8" x14ac:dyDescent="0.3">
      <c r="A207" s="19"/>
      <c r="B207" s="20"/>
      <c r="C207" s="21"/>
      <c r="D207" s="17"/>
      <c r="E207" s="18"/>
      <c r="F207" s="25"/>
      <c r="G207" s="12">
        <f>IF(AND(ISNUMBER($E207),$C207&gt;='40'!$A$4),
IF(ROUND($C207,2)&gt;=MAX('40'!$A$4:$A$103),
(VLOOKUP(MAX('40'!$A$4:$A$103),'40'!$A$4:$L$103,9,1)*7/6)/ROUND($D207*4.33,2),
(VLOOKUP(ROUND(Tabelle1!$C207,2),'40'!$A$4:$L$103,9,1)*7/6)/ROUND($D207*4.33,2)),0)</f>
        <v>0</v>
      </c>
      <c r="H207" s="3">
        <f t="shared" si="3"/>
        <v>0</v>
      </c>
    </row>
    <row r="208" spans="1:8" x14ac:dyDescent="0.3">
      <c r="A208" s="19"/>
      <c r="B208" s="20"/>
      <c r="C208" s="21"/>
      <c r="D208" s="17"/>
      <c r="E208" s="18"/>
      <c r="F208" s="25"/>
      <c r="G208" s="12">
        <f>IF(AND(ISNUMBER($E208),$C208&gt;='40'!$A$4),
IF(ROUND($C208,2)&gt;=MAX('40'!$A$4:$A$103),
(VLOOKUP(MAX('40'!$A$4:$A$103),'40'!$A$4:$L$103,9,1)*7/6)/ROUND($D208*4.33,2),
(VLOOKUP(ROUND(Tabelle1!$C208,2),'40'!$A$4:$L$103,9,1)*7/6)/ROUND($D208*4.33,2)),0)</f>
        <v>0</v>
      </c>
      <c r="H208" s="3">
        <f t="shared" si="3"/>
        <v>0</v>
      </c>
    </row>
    <row r="209" spans="1:8" x14ac:dyDescent="0.3">
      <c r="A209" s="19"/>
      <c r="B209" s="20"/>
      <c r="C209" s="21"/>
      <c r="D209" s="17"/>
      <c r="E209" s="18"/>
      <c r="F209" s="25"/>
      <c r="G209" s="12">
        <f>IF(AND(ISNUMBER($E209),$C209&gt;='40'!$A$4),
IF(ROUND($C209,2)&gt;=MAX('40'!$A$4:$A$103),
(VLOOKUP(MAX('40'!$A$4:$A$103),'40'!$A$4:$L$103,9,1)*7/6)/ROUND($D209*4.33,2),
(VLOOKUP(ROUND(Tabelle1!$C209,2),'40'!$A$4:$L$103,9,1)*7/6)/ROUND($D209*4.33,2)),0)</f>
        <v>0</v>
      </c>
      <c r="H209" s="3">
        <f t="shared" si="3"/>
        <v>0</v>
      </c>
    </row>
    <row r="210" spans="1:8" x14ac:dyDescent="0.3">
      <c r="A210" s="19"/>
      <c r="B210" s="20"/>
      <c r="C210" s="21"/>
      <c r="D210" s="17"/>
      <c r="E210" s="18"/>
      <c r="F210" s="25"/>
      <c r="G210" s="12">
        <f>IF(AND(ISNUMBER($E210),$C210&gt;='40'!$A$4),
IF(ROUND($C210,2)&gt;=MAX('40'!$A$4:$A$103),
(VLOOKUP(MAX('40'!$A$4:$A$103),'40'!$A$4:$L$103,9,1)*7/6)/ROUND($D210*4.33,2),
(VLOOKUP(ROUND(Tabelle1!$C210,2),'40'!$A$4:$L$103,9,1)*7/6)/ROUND($D210*4.33,2)),0)</f>
        <v>0</v>
      </c>
      <c r="H210" s="3">
        <f t="shared" si="3"/>
        <v>0</v>
      </c>
    </row>
    <row r="211" spans="1:8" x14ac:dyDescent="0.3">
      <c r="A211" s="19"/>
      <c r="B211" s="20"/>
      <c r="C211" s="21"/>
      <c r="D211" s="17"/>
      <c r="E211" s="18"/>
      <c r="F211" s="25"/>
      <c r="G211" s="12">
        <f>IF(AND(ISNUMBER($E211),$C211&gt;='40'!$A$4),
IF(ROUND($C211,2)&gt;=MAX('40'!$A$4:$A$103),
(VLOOKUP(MAX('40'!$A$4:$A$103),'40'!$A$4:$L$103,9,1)*7/6)/ROUND($D211*4.33,2),
(VLOOKUP(ROUND(Tabelle1!$C211,2),'40'!$A$4:$L$103,9,1)*7/6)/ROUND($D211*4.33,2)),0)</f>
        <v>0</v>
      </c>
      <c r="H211" s="3">
        <f t="shared" si="3"/>
        <v>0</v>
      </c>
    </row>
    <row r="212" spans="1:8" x14ac:dyDescent="0.3">
      <c r="A212" s="19"/>
      <c r="B212" s="20"/>
      <c r="C212" s="21"/>
      <c r="D212" s="17"/>
      <c r="E212" s="18"/>
      <c r="F212" s="25"/>
      <c r="G212" s="12">
        <f>IF(AND(ISNUMBER($E212),$C212&gt;='40'!$A$4),
IF(ROUND($C212,2)&gt;=MAX('40'!$A$4:$A$103),
(VLOOKUP(MAX('40'!$A$4:$A$103),'40'!$A$4:$L$103,9,1)*7/6)/ROUND($D212*4.33,2),
(VLOOKUP(ROUND(Tabelle1!$C212,2),'40'!$A$4:$L$103,9,1)*7/6)/ROUND($D212*4.33,2)),0)</f>
        <v>0</v>
      </c>
      <c r="H212" s="3">
        <f t="shared" si="3"/>
        <v>0</v>
      </c>
    </row>
    <row r="213" spans="1:8" x14ac:dyDescent="0.3">
      <c r="A213" s="19"/>
      <c r="B213" s="20"/>
      <c r="C213" s="21"/>
      <c r="D213" s="17"/>
      <c r="E213" s="18"/>
      <c r="F213" s="25"/>
      <c r="G213" s="12">
        <f>IF(AND(ISNUMBER($E213),$C213&gt;='40'!$A$4),
IF(ROUND($C213,2)&gt;=MAX('40'!$A$4:$A$103),
(VLOOKUP(MAX('40'!$A$4:$A$103),'40'!$A$4:$L$103,9,1)*7/6)/ROUND($D213*4.33,2),
(VLOOKUP(ROUND(Tabelle1!$C213,2),'40'!$A$4:$L$103,9,1)*7/6)/ROUND($D213*4.33,2)),0)</f>
        <v>0</v>
      </c>
      <c r="H213" s="3">
        <f t="shared" si="3"/>
        <v>0</v>
      </c>
    </row>
    <row r="214" spans="1:8" x14ac:dyDescent="0.3">
      <c r="A214" s="19"/>
      <c r="B214" s="20"/>
      <c r="C214" s="21"/>
      <c r="D214" s="17"/>
      <c r="E214" s="18"/>
      <c r="F214" s="25"/>
      <c r="G214" s="12">
        <f>IF(AND(ISNUMBER($E214),$C214&gt;='40'!$A$4),
IF(ROUND($C214,2)&gt;=MAX('40'!$A$4:$A$103),
(VLOOKUP(MAX('40'!$A$4:$A$103),'40'!$A$4:$L$103,9,1)*7/6)/ROUND($D214*4.33,2),
(VLOOKUP(ROUND(Tabelle1!$C214,2),'40'!$A$4:$L$103,9,1)*7/6)/ROUND($D214*4.33,2)),0)</f>
        <v>0</v>
      </c>
      <c r="H214" s="3">
        <f t="shared" si="3"/>
        <v>0</v>
      </c>
    </row>
    <row r="215" spans="1:8" x14ac:dyDescent="0.3">
      <c r="A215" s="19"/>
      <c r="B215" s="20"/>
      <c r="C215" s="21"/>
      <c r="D215" s="17"/>
      <c r="E215" s="18"/>
      <c r="F215" s="25"/>
      <c r="G215" s="12">
        <f>IF(AND(ISNUMBER($E215),$C215&gt;='40'!$A$4),
IF(ROUND($C215,2)&gt;=MAX('40'!$A$4:$A$103),
(VLOOKUP(MAX('40'!$A$4:$A$103),'40'!$A$4:$L$103,9,1)*7/6)/ROUND($D215*4.33,2),
(VLOOKUP(ROUND(Tabelle1!$C215,2),'40'!$A$4:$L$103,9,1)*7/6)/ROUND($D215*4.33,2)),0)</f>
        <v>0</v>
      </c>
      <c r="H215" s="3">
        <f t="shared" si="3"/>
        <v>0</v>
      </c>
    </row>
    <row r="216" spans="1:8" x14ac:dyDescent="0.3">
      <c r="A216" s="19"/>
      <c r="B216" s="20"/>
      <c r="C216" s="21"/>
      <c r="D216" s="17"/>
      <c r="E216" s="18"/>
      <c r="F216" s="25"/>
      <c r="G216" s="12">
        <f>IF(AND(ISNUMBER($E216),$C216&gt;='40'!$A$4),
IF(ROUND($C216,2)&gt;=MAX('40'!$A$4:$A$103),
(VLOOKUP(MAX('40'!$A$4:$A$103),'40'!$A$4:$L$103,9,1)*7/6)/ROUND($D216*4.33,2),
(VLOOKUP(ROUND(Tabelle1!$C216,2),'40'!$A$4:$L$103,9,1)*7/6)/ROUND($D216*4.33,2)),0)</f>
        <v>0</v>
      </c>
      <c r="H216" s="3">
        <f t="shared" si="3"/>
        <v>0</v>
      </c>
    </row>
    <row r="217" spans="1:8" x14ac:dyDescent="0.3">
      <c r="A217" s="19"/>
      <c r="B217" s="20"/>
      <c r="C217" s="21"/>
      <c r="D217" s="17"/>
      <c r="E217" s="18"/>
      <c r="F217" s="25"/>
      <c r="G217" s="12">
        <f>IF(AND(ISNUMBER($E217),$C217&gt;='40'!$A$4),
IF(ROUND($C217,2)&gt;=MAX('40'!$A$4:$A$103),
(VLOOKUP(MAX('40'!$A$4:$A$103),'40'!$A$4:$L$103,9,1)*7/6)/ROUND($D217*4.33,2),
(VLOOKUP(ROUND(Tabelle1!$C217,2),'40'!$A$4:$L$103,9,1)*7/6)/ROUND($D217*4.33,2)),0)</f>
        <v>0</v>
      </c>
      <c r="H217" s="3">
        <f t="shared" si="3"/>
        <v>0</v>
      </c>
    </row>
    <row r="218" spans="1:8" x14ac:dyDescent="0.3">
      <c r="A218" s="19"/>
      <c r="B218" s="20"/>
      <c r="C218" s="21"/>
      <c r="D218" s="17"/>
      <c r="E218" s="18"/>
      <c r="F218" s="25"/>
      <c r="G218" s="12">
        <f>IF(AND(ISNUMBER($E218),$C218&gt;='40'!$A$4),
IF(ROUND($C218,2)&gt;=MAX('40'!$A$4:$A$103),
(VLOOKUP(MAX('40'!$A$4:$A$103),'40'!$A$4:$L$103,9,1)*7/6)/ROUND($D218*4.33,2),
(VLOOKUP(ROUND(Tabelle1!$C218,2),'40'!$A$4:$L$103,9,1)*7/6)/ROUND($D218*4.33,2)),0)</f>
        <v>0</v>
      </c>
      <c r="H218" s="3">
        <f t="shared" si="3"/>
        <v>0</v>
      </c>
    </row>
    <row r="219" spans="1:8" x14ac:dyDescent="0.3">
      <c r="A219" s="19"/>
      <c r="B219" s="20"/>
      <c r="C219" s="21"/>
      <c r="D219" s="17"/>
      <c r="E219" s="18"/>
      <c r="F219" s="25"/>
      <c r="G219" s="12">
        <f>IF(AND(ISNUMBER($E219),$C219&gt;='40'!$A$4),
IF(ROUND($C219,2)&gt;=MAX('40'!$A$4:$A$103),
(VLOOKUP(MAX('40'!$A$4:$A$103),'40'!$A$4:$L$103,9,1)*7/6)/ROUND($D219*4.33,2),
(VLOOKUP(ROUND(Tabelle1!$C219,2),'40'!$A$4:$L$103,9,1)*7/6)/ROUND($D219*4.33,2)),0)</f>
        <v>0</v>
      </c>
      <c r="H219" s="3">
        <f t="shared" si="3"/>
        <v>0</v>
      </c>
    </row>
    <row r="220" spans="1:8" x14ac:dyDescent="0.3">
      <c r="A220" s="19"/>
      <c r="B220" s="20"/>
      <c r="C220" s="21"/>
      <c r="D220" s="17"/>
      <c r="E220" s="18"/>
      <c r="F220" s="25"/>
      <c r="G220" s="12">
        <f>IF(AND(ISNUMBER($E220),$C220&gt;='40'!$A$4),
IF(ROUND($C220,2)&gt;=MAX('40'!$A$4:$A$103),
(VLOOKUP(MAX('40'!$A$4:$A$103),'40'!$A$4:$L$103,9,1)*7/6)/ROUND($D220*4.33,2),
(VLOOKUP(ROUND(Tabelle1!$C220,2),'40'!$A$4:$L$103,9,1)*7/6)/ROUND($D220*4.33,2)),0)</f>
        <v>0</v>
      </c>
      <c r="H220" s="3">
        <f t="shared" si="3"/>
        <v>0</v>
      </c>
    </row>
    <row r="221" spans="1:8" x14ac:dyDescent="0.3">
      <c r="A221" s="19"/>
      <c r="B221" s="20"/>
      <c r="C221" s="21"/>
      <c r="D221" s="17"/>
      <c r="E221" s="18"/>
      <c r="F221" s="25"/>
      <c r="G221" s="12">
        <f>IF(AND(ISNUMBER($E221),$C221&gt;='40'!$A$4),
IF(ROUND($C221,2)&gt;=MAX('40'!$A$4:$A$103),
(VLOOKUP(MAX('40'!$A$4:$A$103),'40'!$A$4:$L$103,9,1)*7/6)/ROUND($D221*4.33,2),
(VLOOKUP(ROUND(Tabelle1!$C221,2),'40'!$A$4:$L$103,9,1)*7/6)/ROUND($D221*4.33,2)),0)</f>
        <v>0</v>
      </c>
      <c r="H221" s="3">
        <f t="shared" si="3"/>
        <v>0</v>
      </c>
    </row>
    <row r="222" spans="1:8" x14ac:dyDescent="0.3">
      <c r="A222" s="19"/>
      <c r="B222" s="20"/>
      <c r="C222" s="21"/>
      <c r="D222" s="17"/>
      <c r="E222" s="18"/>
      <c r="F222" s="25"/>
      <c r="G222" s="12">
        <f>IF(AND(ISNUMBER($E222),$C222&gt;='40'!$A$4),
IF(ROUND($C222,2)&gt;=MAX('40'!$A$4:$A$103),
(VLOOKUP(MAX('40'!$A$4:$A$103),'40'!$A$4:$L$103,9,1)*7/6)/ROUND($D222*4.33,2),
(VLOOKUP(ROUND(Tabelle1!$C222,2),'40'!$A$4:$L$103,9,1)*7/6)/ROUND($D222*4.33,2)),0)</f>
        <v>0</v>
      </c>
      <c r="H222" s="3">
        <f t="shared" si="3"/>
        <v>0</v>
      </c>
    </row>
    <row r="223" spans="1:8" x14ac:dyDescent="0.3">
      <c r="A223" s="19"/>
      <c r="B223" s="20"/>
      <c r="C223" s="21"/>
      <c r="D223" s="17"/>
      <c r="E223" s="18"/>
      <c r="F223" s="25"/>
      <c r="G223" s="12">
        <f>IF(AND(ISNUMBER($E223),$C223&gt;='40'!$A$4),
IF(ROUND($C223,2)&gt;=MAX('40'!$A$4:$A$103),
(VLOOKUP(MAX('40'!$A$4:$A$103),'40'!$A$4:$L$103,9,1)*7/6)/ROUND($D223*4.33,2),
(VLOOKUP(ROUND(Tabelle1!$C223,2),'40'!$A$4:$L$103,9,1)*7/6)/ROUND($D223*4.33,2)),0)</f>
        <v>0</v>
      </c>
      <c r="H223" s="3">
        <f t="shared" si="3"/>
        <v>0</v>
      </c>
    </row>
    <row r="224" spans="1:8" x14ac:dyDescent="0.3">
      <c r="A224" s="19"/>
      <c r="B224" s="20"/>
      <c r="C224" s="21"/>
      <c r="D224" s="17"/>
      <c r="E224" s="18"/>
      <c r="F224" s="25"/>
      <c r="G224" s="12">
        <f>IF(AND(ISNUMBER($E224),$C224&gt;='40'!$A$4),
IF(ROUND($C224,2)&gt;=MAX('40'!$A$4:$A$103),
(VLOOKUP(MAX('40'!$A$4:$A$103),'40'!$A$4:$L$103,9,1)*7/6)/ROUND($D224*4.33,2),
(VLOOKUP(ROUND(Tabelle1!$C224,2),'40'!$A$4:$L$103,9,1)*7/6)/ROUND($D224*4.33,2)),0)</f>
        <v>0</v>
      </c>
      <c r="H224" s="3">
        <f t="shared" si="3"/>
        <v>0</v>
      </c>
    </row>
    <row r="225" spans="1:8" x14ac:dyDescent="0.3">
      <c r="A225" s="19"/>
      <c r="B225" s="20"/>
      <c r="C225" s="21"/>
      <c r="D225" s="17"/>
      <c r="E225" s="18"/>
      <c r="F225" s="25"/>
      <c r="G225" s="12">
        <f>IF(AND(ISNUMBER($E225),$C225&gt;='40'!$A$4),
IF(ROUND($C225,2)&gt;=MAX('40'!$A$4:$A$103),
(VLOOKUP(MAX('40'!$A$4:$A$103),'40'!$A$4:$L$103,9,1)*7/6)/ROUND($D225*4.33,2),
(VLOOKUP(ROUND(Tabelle1!$C225,2),'40'!$A$4:$L$103,9,1)*7/6)/ROUND($D225*4.33,2)),0)</f>
        <v>0</v>
      </c>
      <c r="H225" s="3">
        <f t="shared" si="3"/>
        <v>0</v>
      </c>
    </row>
    <row r="226" spans="1:8" x14ac:dyDescent="0.3">
      <c r="A226" s="19"/>
      <c r="B226" s="20"/>
      <c r="C226" s="21"/>
      <c r="D226" s="17"/>
      <c r="E226" s="18"/>
      <c r="F226" s="25"/>
      <c r="G226" s="12">
        <f>IF(AND(ISNUMBER($E226),$C226&gt;='40'!$A$4),
IF(ROUND($C226,2)&gt;=MAX('40'!$A$4:$A$103),
(VLOOKUP(MAX('40'!$A$4:$A$103),'40'!$A$4:$L$103,9,1)*7/6)/ROUND($D226*4.33,2),
(VLOOKUP(ROUND(Tabelle1!$C226,2),'40'!$A$4:$L$103,9,1)*7/6)/ROUND($D226*4.33,2)),0)</f>
        <v>0</v>
      </c>
      <c r="H226" s="3">
        <f t="shared" si="3"/>
        <v>0</v>
      </c>
    </row>
    <row r="227" spans="1:8" x14ac:dyDescent="0.3">
      <c r="A227" s="19"/>
      <c r="B227" s="20"/>
      <c r="C227" s="21"/>
      <c r="D227" s="17"/>
      <c r="E227" s="18"/>
      <c r="F227" s="25"/>
      <c r="G227" s="12">
        <f>IF(AND(ISNUMBER($E227),$C227&gt;='40'!$A$4),
IF(ROUND($C227,2)&gt;=MAX('40'!$A$4:$A$103),
(VLOOKUP(MAX('40'!$A$4:$A$103),'40'!$A$4:$L$103,9,1)*7/6)/ROUND($D227*4.33,2),
(VLOOKUP(ROUND(Tabelle1!$C227,2),'40'!$A$4:$L$103,9,1)*7/6)/ROUND($D227*4.33,2)),0)</f>
        <v>0</v>
      </c>
      <c r="H227" s="3">
        <f t="shared" si="3"/>
        <v>0</v>
      </c>
    </row>
    <row r="228" spans="1:8" x14ac:dyDescent="0.3">
      <c r="A228" s="19"/>
      <c r="B228" s="20"/>
      <c r="C228" s="21"/>
      <c r="D228" s="17"/>
      <c r="E228" s="18"/>
      <c r="F228" s="25"/>
      <c r="G228" s="12">
        <f>IF(AND(ISNUMBER($E228),$C228&gt;='40'!$A$4),
IF(ROUND($C228,2)&gt;=MAX('40'!$A$4:$A$103),
(VLOOKUP(MAX('40'!$A$4:$A$103),'40'!$A$4:$L$103,9,1)*7/6)/ROUND($D228*4.33,2),
(VLOOKUP(ROUND(Tabelle1!$C228,2),'40'!$A$4:$L$103,9,1)*7/6)/ROUND($D228*4.33,2)),0)</f>
        <v>0</v>
      </c>
      <c r="H228" s="3">
        <f t="shared" si="3"/>
        <v>0</v>
      </c>
    </row>
    <row r="229" spans="1:8" x14ac:dyDescent="0.3">
      <c r="A229" s="19"/>
      <c r="B229" s="20"/>
      <c r="C229" s="21"/>
      <c r="D229" s="17"/>
      <c r="E229" s="18"/>
      <c r="F229" s="25"/>
      <c r="G229" s="12">
        <f>IF(AND(ISNUMBER($E229),$C229&gt;='40'!$A$4),
IF(ROUND($C229,2)&gt;=MAX('40'!$A$4:$A$103),
(VLOOKUP(MAX('40'!$A$4:$A$103),'40'!$A$4:$L$103,9,1)*7/6)/ROUND($D229*4.33,2),
(VLOOKUP(ROUND(Tabelle1!$C229,2),'40'!$A$4:$L$103,9,1)*7/6)/ROUND($D229*4.33,2)),0)</f>
        <v>0</v>
      </c>
      <c r="H229" s="3">
        <f t="shared" si="3"/>
        <v>0</v>
      </c>
    </row>
    <row r="230" spans="1:8" x14ac:dyDescent="0.3">
      <c r="A230" s="19"/>
      <c r="B230" s="20"/>
      <c r="C230" s="21"/>
      <c r="D230" s="17"/>
      <c r="E230" s="18"/>
      <c r="F230" s="25"/>
      <c r="G230" s="12">
        <f>IF(AND(ISNUMBER($E230),$C230&gt;='40'!$A$4),
IF(ROUND($C230,2)&gt;=MAX('40'!$A$4:$A$103),
(VLOOKUP(MAX('40'!$A$4:$A$103),'40'!$A$4:$L$103,9,1)*7/6)/ROUND($D230*4.33,2),
(VLOOKUP(ROUND(Tabelle1!$C230,2),'40'!$A$4:$L$103,9,1)*7/6)/ROUND($D230*4.33,2)),0)</f>
        <v>0</v>
      </c>
      <c r="H230" s="3">
        <f t="shared" si="3"/>
        <v>0</v>
      </c>
    </row>
    <row r="231" spans="1:8" x14ac:dyDescent="0.3">
      <c r="A231" s="19"/>
      <c r="B231" s="20"/>
      <c r="C231" s="21"/>
      <c r="D231" s="17"/>
      <c r="E231" s="18"/>
      <c r="F231" s="25"/>
      <c r="G231" s="12">
        <f>IF(AND(ISNUMBER($E231),$C231&gt;='40'!$A$4),
IF(ROUND($C231,2)&gt;=MAX('40'!$A$4:$A$103),
(VLOOKUP(MAX('40'!$A$4:$A$103),'40'!$A$4:$L$103,9,1)*7/6)/ROUND($D231*4.33,2),
(VLOOKUP(ROUND(Tabelle1!$C231,2),'40'!$A$4:$L$103,9,1)*7/6)/ROUND($D231*4.33,2)),0)</f>
        <v>0</v>
      </c>
      <c r="H231" s="3">
        <f t="shared" si="3"/>
        <v>0</v>
      </c>
    </row>
    <row r="232" spans="1:8" x14ac:dyDescent="0.3">
      <c r="A232" s="19"/>
      <c r="B232" s="20"/>
      <c r="C232" s="21"/>
      <c r="D232" s="17"/>
      <c r="E232" s="18"/>
      <c r="F232" s="25"/>
      <c r="G232" s="12">
        <f>IF(AND(ISNUMBER($E232),$C232&gt;='40'!$A$4),
IF(ROUND($C232,2)&gt;=MAX('40'!$A$4:$A$103),
(VLOOKUP(MAX('40'!$A$4:$A$103),'40'!$A$4:$L$103,9,1)*7/6)/ROUND($D232*4.33,2),
(VLOOKUP(ROUND(Tabelle1!$C232,2),'40'!$A$4:$L$103,9,1)*7/6)/ROUND($D232*4.33,2)),0)</f>
        <v>0</v>
      </c>
      <c r="H232" s="3">
        <f t="shared" si="3"/>
        <v>0</v>
      </c>
    </row>
    <row r="233" spans="1:8" x14ac:dyDescent="0.3">
      <c r="A233" s="19"/>
      <c r="B233" s="20"/>
      <c r="C233" s="21"/>
      <c r="D233" s="17"/>
      <c r="E233" s="18"/>
      <c r="F233" s="25"/>
      <c r="G233" s="12">
        <f>IF(AND(ISNUMBER($E233),$C233&gt;='40'!$A$4),
IF(ROUND($C233,2)&gt;=MAX('40'!$A$4:$A$103),
(VLOOKUP(MAX('40'!$A$4:$A$103),'40'!$A$4:$L$103,9,1)*7/6)/ROUND($D233*4.33,2),
(VLOOKUP(ROUND(Tabelle1!$C233,2),'40'!$A$4:$L$103,9,1)*7/6)/ROUND($D233*4.33,2)),0)</f>
        <v>0</v>
      </c>
      <c r="H233" s="3">
        <f t="shared" si="3"/>
        <v>0</v>
      </c>
    </row>
    <row r="234" spans="1:8" x14ac:dyDescent="0.3">
      <c r="A234" s="19"/>
      <c r="B234" s="20"/>
      <c r="C234" s="21"/>
      <c r="D234" s="17"/>
      <c r="E234" s="18"/>
      <c r="F234" s="25"/>
      <c r="G234" s="12">
        <f>IF(AND(ISNUMBER($E234),$C234&gt;='40'!$A$4),
IF(ROUND($C234,2)&gt;=MAX('40'!$A$4:$A$103),
(VLOOKUP(MAX('40'!$A$4:$A$103),'40'!$A$4:$L$103,9,1)*7/6)/ROUND($D234*4.33,2),
(VLOOKUP(ROUND(Tabelle1!$C234,2),'40'!$A$4:$L$103,9,1)*7/6)/ROUND($D234*4.33,2)),0)</f>
        <v>0</v>
      </c>
      <c r="H234" s="3">
        <f t="shared" si="3"/>
        <v>0</v>
      </c>
    </row>
    <row r="235" spans="1:8" x14ac:dyDescent="0.3">
      <c r="A235" s="19"/>
      <c r="B235" s="20"/>
      <c r="C235" s="21"/>
      <c r="D235" s="17"/>
      <c r="E235" s="18"/>
      <c r="F235" s="25"/>
      <c r="G235" s="12">
        <f>IF(AND(ISNUMBER($E235),$C235&gt;='40'!$A$4),
IF(ROUND($C235,2)&gt;=MAX('40'!$A$4:$A$103),
(VLOOKUP(MAX('40'!$A$4:$A$103),'40'!$A$4:$L$103,9,1)*7/6)/ROUND($D235*4.33,2),
(VLOOKUP(ROUND(Tabelle1!$C235,2),'40'!$A$4:$L$103,9,1)*7/6)/ROUND($D235*4.33,2)),0)</f>
        <v>0</v>
      </c>
      <c r="H235" s="3">
        <f t="shared" si="3"/>
        <v>0</v>
      </c>
    </row>
    <row r="236" spans="1:8" x14ac:dyDescent="0.3">
      <c r="A236" s="19"/>
      <c r="B236" s="20"/>
      <c r="C236" s="21"/>
      <c r="D236" s="17"/>
      <c r="E236" s="18"/>
      <c r="F236" s="25"/>
      <c r="G236" s="12">
        <f>IF(AND(ISNUMBER($E236),$C236&gt;='40'!$A$4),
IF(ROUND($C236,2)&gt;=MAX('40'!$A$4:$A$103),
(VLOOKUP(MAX('40'!$A$4:$A$103),'40'!$A$4:$L$103,9,1)*7/6)/ROUND($D236*4.33,2),
(VLOOKUP(ROUND(Tabelle1!$C236,2),'40'!$A$4:$L$103,9,1)*7/6)/ROUND($D236*4.33,2)),0)</f>
        <v>0</v>
      </c>
      <c r="H236" s="3">
        <f t="shared" si="3"/>
        <v>0</v>
      </c>
    </row>
    <row r="237" spans="1:8" x14ac:dyDescent="0.3">
      <c r="A237" s="19"/>
      <c r="B237" s="20"/>
      <c r="C237" s="21"/>
      <c r="D237" s="17"/>
      <c r="E237" s="18"/>
      <c r="F237" s="25"/>
      <c r="G237" s="12">
        <f>IF(AND(ISNUMBER($E237),$C237&gt;='40'!$A$4),
IF(ROUND($C237,2)&gt;=MAX('40'!$A$4:$A$103),
(VLOOKUP(MAX('40'!$A$4:$A$103),'40'!$A$4:$L$103,9,1)*7/6)/ROUND($D237*4.33,2),
(VLOOKUP(ROUND(Tabelle1!$C237,2),'40'!$A$4:$L$103,9,1)*7/6)/ROUND($D237*4.33,2)),0)</f>
        <v>0</v>
      </c>
      <c r="H237" s="3">
        <f t="shared" si="3"/>
        <v>0</v>
      </c>
    </row>
    <row r="238" spans="1:8" x14ac:dyDescent="0.3">
      <c r="A238" s="19"/>
      <c r="B238" s="20"/>
      <c r="C238" s="21"/>
      <c r="D238" s="17"/>
      <c r="E238" s="18"/>
      <c r="F238" s="25"/>
      <c r="G238" s="12">
        <f>IF(AND(ISNUMBER($E238),$C238&gt;='40'!$A$4),
IF(ROUND($C238,2)&gt;=MAX('40'!$A$4:$A$103),
(VLOOKUP(MAX('40'!$A$4:$A$103),'40'!$A$4:$L$103,9,1)*7/6)/ROUND($D238*4.33,2),
(VLOOKUP(ROUND(Tabelle1!$C238,2),'40'!$A$4:$L$103,9,1)*7/6)/ROUND($D238*4.33,2)),0)</f>
        <v>0</v>
      </c>
      <c r="H238" s="3">
        <f t="shared" si="3"/>
        <v>0</v>
      </c>
    </row>
    <row r="239" spans="1:8" x14ac:dyDescent="0.3">
      <c r="A239" s="19"/>
      <c r="B239" s="20"/>
      <c r="C239" s="21"/>
      <c r="D239" s="17"/>
      <c r="E239" s="18"/>
      <c r="F239" s="25"/>
      <c r="G239" s="12">
        <f>IF(AND(ISNUMBER($E239),$C239&gt;='40'!$A$4),
IF(ROUND($C239,2)&gt;=MAX('40'!$A$4:$A$103),
(VLOOKUP(MAX('40'!$A$4:$A$103),'40'!$A$4:$L$103,9,1)*7/6)/ROUND($D239*4.33,2),
(VLOOKUP(ROUND(Tabelle1!$C239,2),'40'!$A$4:$L$103,9,1)*7/6)/ROUND($D239*4.33,2)),0)</f>
        <v>0</v>
      </c>
      <c r="H239" s="3">
        <f t="shared" ref="H239:H302" si="4">+G239*F239</f>
        <v>0</v>
      </c>
    </row>
    <row r="240" spans="1:8" x14ac:dyDescent="0.3">
      <c r="A240" s="19"/>
      <c r="B240" s="20"/>
      <c r="C240" s="21"/>
      <c r="D240" s="17"/>
      <c r="E240" s="18"/>
      <c r="F240" s="25"/>
      <c r="G240" s="12">
        <f>IF(AND(ISNUMBER($E240),$C240&gt;='40'!$A$4),
IF(ROUND($C240,2)&gt;=MAX('40'!$A$4:$A$103),
(VLOOKUP(MAX('40'!$A$4:$A$103),'40'!$A$4:$L$103,9,1)*7/6)/ROUND($D240*4.33,2),
(VLOOKUP(ROUND(Tabelle1!$C240,2),'40'!$A$4:$L$103,9,1)*7/6)/ROUND($D240*4.33,2)),0)</f>
        <v>0</v>
      </c>
      <c r="H240" s="3">
        <f t="shared" si="4"/>
        <v>0</v>
      </c>
    </row>
    <row r="241" spans="1:8" x14ac:dyDescent="0.3">
      <c r="A241" s="19"/>
      <c r="B241" s="20"/>
      <c r="C241" s="21"/>
      <c r="D241" s="17"/>
      <c r="E241" s="18"/>
      <c r="F241" s="25"/>
      <c r="G241" s="12">
        <f>IF(AND(ISNUMBER($E241),$C241&gt;='40'!$A$4),
IF(ROUND($C241,2)&gt;=MAX('40'!$A$4:$A$103),
(VLOOKUP(MAX('40'!$A$4:$A$103),'40'!$A$4:$L$103,9,1)*7/6)/ROUND($D241*4.33,2),
(VLOOKUP(ROUND(Tabelle1!$C241,2),'40'!$A$4:$L$103,9,1)*7/6)/ROUND($D241*4.33,2)),0)</f>
        <v>0</v>
      </c>
      <c r="H241" s="3">
        <f t="shared" si="4"/>
        <v>0</v>
      </c>
    </row>
    <row r="242" spans="1:8" x14ac:dyDescent="0.3">
      <c r="A242" s="19"/>
      <c r="B242" s="20"/>
      <c r="C242" s="21"/>
      <c r="D242" s="17"/>
      <c r="E242" s="18"/>
      <c r="F242" s="25"/>
      <c r="G242" s="12">
        <f>IF(AND(ISNUMBER($E242),$C242&gt;='40'!$A$4),
IF(ROUND($C242,2)&gt;=MAX('40'!$A$4:$A$103),
(VLOOKUP(MAX('40'!$A$4:$A$103),'40'!$A$4:$L$103,9,1)*7/6)/ROUND($D242*4.33,2),
(VLOOKUP(ROUND(Tabelle1!$C242,2),'40'!$A$4:$L$103,9,1)*7/6)/ROUND($D242*4.33,2)),0)</f>
        <v>0</v>
      </c>
      <c r="H242" s="3">
        <f t="shared" si="4"/>
        <v>0</v>
      </c>
    </row>
    <row r="243" spans="1:8" x14ac:dyDescent="0.3">
      <c r="A243" s="19"/>
      <c r="B243" s="20"/>
      <c r="C243" s="21"/>
      <c r="D243" s="17"/>
      <c r="E243" s="18"/>
      <c r="F243" s="25"/>
      <c r="G243" s="12">
        <f>IF(AND(ISNUMBER($E243),$C243&gt;='40'!$A$4),
IF(ROUND($C243,2)&gt;=MAX('40'!$A$4:$A$103),
(VLOOKUP(MAX('40'!$A$4:$A$103),'40'!$A$4:$L$103,9,1)*7/6)/ROUND($D243*4.33,2),
(VLOOKUP(ROUND(Tabelle1!$C243,2),'40'!$A$4:$L$103,9,1)*7/6)/ROUND($D243*4.33,2)),0)</f>
        <v>0</v>
      </c>
      <c r="H243" s="3">
        <f t="shared" si="4"/>
        <v>0</v>
      </c>
    </row>
    <row r="244" spans="1:8" x14ac:dyDescent="0.3">
      <c r="A244" s="19"/>
      <c r="B244" s="20"/>
      <c r="C244" s="21"/>
      <c r="D244" s="17"/>
      <c r="E244" s="18"/>
      <c r="F244" s="25"/>
      <c r="G244" s="12">
        <f>IF(AND(ISNUMBER($E244),$C244&gt;='40'!$A$4),
IF(ROUND($C244,2)&gt;=MAX('40'!$A$4:$A$103),
(VLOOKUP(MAX('40'!$A$4:$A$103),'40'!$A$4:$L$103,9,1)*7/6)/ROUND($D244*4.33,2),
(VLOOKUP(ROUND(Tabelle1!$C244,2),'40'!$A$4:$L$103,9,1)*7/6)/ROUND($D244*4.33,2)),0)</f>
        <v>0</v>
      </c>
      <c r="H244" s="3">
        <f t="shared" si="4"/>
        <v>0</v>
      </c>
    </row>
    <row r="245" spans="1:8" x14ac:dyDescent="0.3">
      <c r="A245" s="19"/>
      <c r="B245" s="20"/>
      <c r="C245" s="21"/>
      <c r="D245" s="17"/>
      <c r="E245" s="18"/>
      <c r="F245" s="25"/>
      <c r="G245" s="12">
        <f>IF(AND(ISNUMBER($E245),$C245&gt;='40'!$A$4),
IF(ROUND($C245,2)&gt;=MAX('40'!$A$4:$A$103),
(VLOOKUP(MAX('40'!$A$4:$A$103),'40'!$A$4:$L$103,9,1)*7/6)/ROUND($D245*4.33,2),
(VLOOKUP(ROUND(Tabelle1!$C245,2),'40'!$A$4:$L$103,9,1)*7/6)/ROUND($D245*4.33,2)),0)</f>
        <v>0</v>
      </c>
      <c r="H245" s="3">
        <f t="shared" si="4"/>
        <v>0</v>
      </c>
    </row>
    <row r="246" spans="1:8" x14ac:dyDescent="0.3">
      <c r="A246" s="19"/>
      <c r="B246" s="20"/>
      <c r="C246" s="21"/>
      <c r="D246" s="17"/>
      <c r="E246" s="18"/>
      <c r="F246" s="25"/>
      <c r="G246" s="12">
        <f>IF(AND(ISNUMBER($E246),$C246&gt;='40'!$A$4),
IF(ROUND($C246,2)&gt;=MAX('40'!$A$4:$A$103),
(VLOOKUP(MAX('40'!$A$4:$A$103),'40'!$A$4:$L$103,9,1)*7/6)/ROUND($D246*4.33,2),
(VLOOKUP(ROUND(Tabelle1!$C246,2),'40'!$A$4:$L$103,9,1)*7/6)/ROUND($D246*4.33,2)),0)</f>
        <v>0</v>
      </c>
      <c r="H246" s="3">
        <f t="shared" si="4"/>
        <v>0</v>
      </c>
    </row>
    <row r="247" spans="1:8" x14ac:dyDescent="0.3">
      <c r="A247" s="19"/>
      <c r="B247" s="20"/>
      <c r="C247" s="21"/>
      <c r="D247" s="17"/>
      <c r="E247" s="18"/>
      <c r="F247" s="25"/>
      <c r="G247" s="12">
        <f>IF(AND(ISNUMBER($E247),$C247&gt;='40'!$A$4),
IF(ROUND($C247,2)&gt;=MAX('40'!$A$4:$A$103),
(VLOOKUP(MAX('40'!$A$4:$A$103),'40'!$A$4:$L$103,9,1)*7/6)/ROUND($D247*4.33,2),
(VLOOKUP(ROUND(Tabelle1!$C247,2),'40'!$A$4:$L$103,9,1)*7/6)/ROUND($D247*4.33,2)),0)</f>
        <v>0</v>
      </c>
      <c r="H247" s="3">
        <f t="shared" si="4"/>
        <v>0</v>
      </c>
    </row>
    <row r="248" spans="1:8" x14ac:dyDescent="0.3">
      <c r="A248" s="19"/>
      <c r="B248" s="20"/>
      <c r="C248" s="21"/>
      <c r="D248" s="17"/>
      <c r="E248" s="18"/>
      <c r="F248" s="25"/>
      <c r="G248" s="12">
        <f>IF(AND(ISNUMBER($E248),$C248&gt;='40'!$A$4),
IF(ROUND($C248,2)&gt;=MAX('40'!$A$4:$A$103),
(VLOOKUP(MAX('40'!$A$4:$A$103),'40'!$A$4:$L$103,9,1)*7/6)/ROUND($D248*4.33,2),
(VLOOKUP(ROUND(Tabelle1!$C248,2),'40'!$A$4:$L$103,9,1)*7/6)/ROUND($D248*4.33,2)),0)</f>
        <v>0</v>
      </c>
      <c r="H248" s="3">
        <f t="shared" si="4"/>
        <v>0</v>
      </c>
    </row>
    <row r="249" spans="1:8" x14ac:dyDescent="0.3">
      <c r="A249" s="19"/>
      <c r="B249" s="20"/>
      <c r="C249" s="21"/>
      <c r="D249" s="17"/>
      <c r="E249" s="18"/>
      <c r="F249" s="25"/>
      <c r="G249" s="12">
        <f>IF(AND(ISNUMBER($E249),$C249&gt;='40'!$A$4),
IF(ROUND($C249,2)&gt;=MAX('40'!$A$4:$A$103),
(VLOOKUP(MAX('40'!$A$4:$A$103),'40'!$A$4:$L$103,9,1)*7/6)/ROUND($D249*4.33,2),
(VLOOKUP(ROUND(Tabelle1!$C249,2),'40'!$A$4:$L$103,9,1)*7/6)/ROUND($D249*4.33,2)),0)</f>
        <v>0</v>
      </c>
      <c r="H249" s="3">
        <f t="shared" si="4"/>
        <v>0</v>
      </c>
    </row>
    <row r="250" spans="1:8" x14ac:dyDescent="0.3">
      <c r="A250" s="19"/>
      <c r="B250" s="20"/>
      <c r="C250" s="21"/>
      <c r="D250" s="17"/>
      <c r="E250" s="18"/>
      <c r="F250" s="25"/>
      <c r="G250" s="12">
        <f>IF(AND(ISNUMBER($E250),$C250&gt;='40'!$A$4),
IF(ROUND($C250,2)&gt;=MAX('40'!$A$4:$A$103),
(VLOOKUP(MAX('40'!$A$4:$A$103),'40'!$A$4:$L$103,9,1)*7/6)/ROUND($D250*4.33,2),
(VLOOKUP(ROUND(Tabelle1!$C250,2),'40'!$A$4:$L$103,9,1)*7/6)/ROUND($D250*4.33,2)),0)</f>
        <v>0</v>
      </c>
      <c r="H250" s="3">
        <f t="shared" si="4"/>
        <v>0</v>
      </c>
    </row>
    <row r="251" spans="1:8" x14ac:dyDescent="0.3">
      <c r="A251" s="19"/>
      <c r="B251" s="20"/>
      <c r="C251" s="21"/>
      <c r="D251" s="17"/>
      <c r="E251" s="18"/>
      <c r="F251" s="25"/>
      <c r="G251" s="12">
        <f>IF(AND(ISNUMBER($E251),$C251&gt;='40'!$A$4),
IF(ROUND($C251,2)&gt;=MAX('40'!$A$4:$A$103),
(VLOOKUP(MAX('40'!$A$4:$A$103),'40'!$A$4:$L$103,9,1)*7/6)/ROUND($D251*4.33,2),
(VLOOKUP(ROUND(Tabelle1!$C251,2),'40'!$A$4:$L$103,9,1)*7/6)/ROUND($D251*4.33,2)),0)</f>
        <v>0</v>
      </c>
      <c r="H251" s="3">
        <f t="shared" si="4"/>
        <v>0</v>
      </c>
    </row>
    <row r="252" spans="1:8" x14ac:dyDescent="0.3">
      <c r="A252" s="19"/>
      <c r="B252" s="20"/>
      <c r="C252" s="21"/>
      <c r="D252" s="17"/>
      <c r="E252" s="18"/>
      <c r="F252" s="25"/>
      <c r="G252" s="12">
        <f>IF(AND(ISNUMBER($E252),$C252&gt;='40'!$A$4),
IF(ROUND($C252,2)&gt;=MAX('40'!$A$4:$A$103),
(VLOOKUP(MAX('40'!$A$4:$A$103),'40'!$A$4:$L$103,9,1)*7/6)/ROUND($D252*4.33,2),
(VLOOKUP(ROUND(Tabelle1!$C252,2),'40'!$A$4:$L$103,9,1)*7/6)/ROUND($D252*4.33,2)),0)</f>
        <v>0</v>
      </c>
      <c r="H252" s="3">
        <f t="shared" si="4"/>
        <v>0</v>
      </c>
    </row>
    <row r="253" spans="1:8" x14ac:dyDescent="0.3">
      <c r="A253" s="19"/>
      <c r="B253" s="20"/>
      <c r="C253" s="21"/>
      <c r="D253" s="17"/>
      <c r="E253" s="18"/>
      <c r="F253" s="25"/>
      <c r="G253" s="12">
        <f>IF(AND(ISNUMBER($E253),$C253&gt;='40'!$A$4),
IF(ROUND($C253,2)&gt;=MAX('40'!$A$4:$A$103),
(VLOOKUP(MAX('40'!$A$4:$A$103),'40'!$A$4:$L$103,9,1)*7/6)/ROUND($D253*4.33,2),
(VLOOKUP(ROUND(Tabelle1!$C253,2),'40'!$A$4:$L$103,9,1)*7/6)/ROUND($D253*4.33,2)),0)</f>
        <v>0</v>
      </c>
      <c r="H253" s="3">
        <f t="shared" si="4"/>
        <v>0</v>
      </c>
    </row>
    <row r="254" spans="1:8" x14ac:dyDescent="0.3">
      <c r="A254" s="19"/>
      <c r="B254" s="20"/>
      <c r="C254" s="21"/>
      <c r="D254" s="17"/>
      <c r="E254" s="18"/>
      <c r="F254" s="25"/>
      <c r="G254" s="12">
        <f>IF(AND(ISNUMBER($E254),$C254&gt;='40'!$A$4),
IF(ROUND($C254,2)&gt;=MAX('40'!$A$4:$A$103),
(VLOOKUP(MAX('40'!$A$4:$A$103),'40'!$A$4:$L$103,9,1)*7/6)/ROUND($D254*4.33,2),
(VLOOKUP(ROUND(Tabelle1!$C254,2),'40'!$A$4:$L$103,9,1)*7/6)/ROUND($D254*4.33,2)),0)</f>
        <v>0</v>
      </c>
      <c r="H254" s="3">
        <f t="shared" si="4"/>
        <v>0</v>
      </c>
    </row>
    <row r="255" spans="1:8" x14ac:dyDescent="0.3">
      <c r="A255" s="19"/>
      <c r="B255" s="20"/>
      <c r="C255" s="21"/>
      <c r="D255" s="17"/>
      <c r="E255" s="18"/>
      <c r="F255" s="25"/>
      <c r="G255" s="12">
        <f>IF(AND(ISNUMBER($E255),$C255&gt;='40'!$A$4),
IF(ROUND($C255,2)&gt;=MAX('40'!$A$4:$A$103),
(VLOOKUP(MAX('40'!$A$4:$A$103),'40'!$A$4:$L$103,9,1)*7/6)/ROUND($D255*4.33,2),
(VLOOKUP(ROUND(Tabelle1!$C255,2),'40'!$A$4:$L$103,9,1)*7/6)/ROUND($D255*4.33,2)),0)</f>
        <v>0</v>
      </c>
      <c r="H255" s="3">
        <f t="shared" si="4"/>
        <v>0</v>
      </c>
    </row>
    <row r="256" spans="1:8" x14ac:dyDescent="0.3">
      <c r="A256" s="19"/>
      <c r="B256" s="20"/>
      <c r="C256" s="21"/>
      <c r="D256" s="17"/>
      <c r="E256" s="18"/>
      <c r="F256" s="25"/>
      <c r="G256" s="12">
        <f>IF(AND(ISNUMBER($E256),$C256&gt;='40'!$A$4),
IF(ROUND($C256,2)&gt;=MAX('40'!$A$4:$A$103),
(VLOOKUP(MAX('40'!$A$4:$A$103),'40'!$A$4:$L$103,9,1)*7/6)/ROUND($D256*4.33,2),
(VLOOKUP(ROUND(Tabelle1!$C256,2),'40'!$A$4:$L$103,9,1)*7/6)/ROUND($D256*4.33,2)),0)</f>
        <v>0</v>
      </c>
      <c r="H256" s="3">
        <f t="shared" si="4"/>
        <v>0</v>
      </c>
    </row>
    <row r="257" spans="1:8" x14ac:dyDescent="0.3">
      <c r="A257" s="19"/>
      <c r="B257" s="20"/>
      <c r="C257" s="21"/>
      <c r="D257" s="17"/>
      <c r="E257" s="18"/>
      <c r="F257" s="25"/>
      <c r="G257" s="12">
        <f>IF(AND(ISNUMBER($E257),$C257&gt;='40'!$A$4),
IF(ROUND($C257,2)&gt;=MAX('40'!$A$4:$A$103),
(VLOOKUP(MAX('40'!$A$4:$A$103),'40'!$A$4:$L$103,9,1)*7/6)/ROUND($D257*4.33,2),
(VLOOKUP(ROUND(Tabelle1!$C257,2),'40'!$A$4:$L$103,9,1)*7/6)/ROUND($D257*4.33,2)),0)</f>
        <v>0</v>
      </c>
      <c r="H257" s="3">
        <f t="shared" si="4"/>
        <v>0</v>
      </c>
    </row>
    <row r="258" spans="1:8" x14ac:dyDescent="0.3">
      <c r="A258" s="19"/>
      <c r="B258" s="20"/>
      <c r="C258" s="21"/>
      <c r="D258" s="17"/>
      <c r="E258" s="18"/>
      <c r="F258" s="25"/>
      <c r="G258" s="12">
        <f>IF(AND(ISNUMBER($E258),$C258&gt;='40'!$A$4),
IF(ROUND($C258,2)&gt;=MAX('40'!$A$4:$A$103),
(VLOOKUP(MAX('40'!$A$4:$A$103),'40'!$A$4:$L$103,9,1)*7/6)/ROUND($D258*4.33,2),
(VLOOKUP(ROUND(Tabelle1!$C258,2),'40'!$A$4:$L$103,9,1)*7/6)/ROUND($D258*4.33,2)),0)</f>
        <v>0</v>
      </c>
      <c r="H258" s="3">
        <f t="shared" si="4"/>
        <v>0</v>
      </c>
    </row>
    <row r="259" spans="1:8" x14ac:dyDescent="0.3">
      <c r="A259" s="19"/>
      <c r="B259" s="20"/>
      <c r="C259" s="21"/>
      <c r="D259" s="17"/>
      <c r="E259" s="18"/>
      <c r="F259" s="25"/>
      <c r="G259" s="12">
        <f>IF(AND(ISNUMBER($E259),$C259&gt;='40'!$A$4),
IF(ROUND($C259,2)&gt;=MAX('40'!$A$4:$A$103),
(VLOOKUP(MAX('40'!$A$4:$A$103),'40'!$A$4:$L$103,9,1)*7/6)/ROUND($D259*4.33,2),
(VLOOKUP(ROUND(Tabelle1!$C259,2),'40'!$A$4:$L$103,9,1)*7/6)/ROUND($D259*4.33,2)),0)</f>
        <v>0</v>
      </c>
      <c r="H259" s="3">
        <f t="shared" si="4"/>
        <v>0</v>
      </c>
    </row>
    <row r="260" spans="1:8" x14ac:dyDescent="0.3">
      <c r="A260" s="19"/>
      <c r="B260" s="20"/>
      <c r="C260" s="21"/>
      <c r="D260" s="17"/>
      <c r="E260" s="18"/>
      <c r="F260" s="25"/>
      <c r="G260" s="12">
        <f>IF(AND(ISNUMBER($E260),$C260&gt;='40'!$A$4),
IF(ROUND($C260,2)&gt;=MAX('40'!$A$4:$A$103),
(VLOOKUP(MAX('40'!$A$4:$A$103),'40'!$A$4:$L$103,9,1)*7/6)/ROUND($D260*4.33,2),
(VLOOKUP(ROUND(Tabelle1!$C260,2),'40'!$A$4:$L$103,9,1)*7/6)/ROUND($D260*4.33,2)),0)</f>
        <v>0</v>
      </c>
      <c r="H260" s="3">
        <f t="shared" si="4"/>
        <v>0</v>
      </c>
    </row>
    <row r="261" spans="1:8" x14ac:dyDescent="0.3">
      <c r="A261" s="19"/>
      <c r="B261" s="20"/>
      <c r="C261" s="21"/>
      <c r="D261" s="17"/>
      <c r="E261" s="18"/>
      <c r="F261" s="25"/>
      <c r="G261" s="12">
        <f>IF(AND(ISNUMBER($E261),$C261&gt;='40'!$A$4),
IF(ROUND($C261,2)&gt;=MAX('40'!$A$4:$A$103),
(VLOOKUP(MAX('40'!$A$4:$A$103),'40'!$A$4:$L$103,9,1)*7/6)/ROUND($D261*4.33,2),
(VLOOKUP(ROUND(Tabelle1!$C261,2),'40'!$A$4:$L$103,9,1)*7/6)/ROUND($D261*4.33,2)),0)</f>
        <v>0</v>
      </c>
      <c r="H261" s="3">
        <f t="shared" si="4"/>
        <v>0</v>
      </c>
    </row>
    <row r="262" spans="1:8" x14ac:dyDescent="0.3">
      <c r="A262" s="19"/>
      <c r="B262" s="20"/>
      <c r="C262" s="21"/>
      <c r="D262" s="17"/>
      <c r="E262" s="18"/>
      <c r="F262" s="25"/>
      <c r="G262" s="12">
        <f>IF(AND(ISNUMBER($E262),$C262&gt;='40'!$A$4),
IF(ROUND($C262,2)&gt;=MAX('40'!$A$4:$A$103),
(VLOOKUP(MAX('40'!$A$4:$A$103),'40'!$A$4:$L$103,9,1)*7/6)/ROUND($D262*4.33,2),
(VLOOKUP(ROUND(Tabelle1!$C262,2),'40'!$A$4:$L$103,9,1)*7/6)/ROUND($D262*4.33,2)),0)</f>
        <v>0</v>
      </c>
      <c r="H262" s="3">
        <f t="shared" si="4"/>
        <v>0</v>
      </c>
    </row>
    <row r="263" spans="1:8" x14ac:dyDescent="0.3">
      <c r="A263" s="19"/>
      <c r="B263" s="20"/>
      <c r="C263" s="21"/>
      <c r="D263" s="17"/>
      <c r="E263" s="18"/>
      <c r="F263" s="25"/>
      <c r="G263" s="12">
        <f>IF(AND(ISNUMBER($E263),$C263&gt;='40'!$A$4),
IF(ROUND($C263,2)&gt;=MAX('40'!$A$4:$A$103),
(VLOOKUP(MAX('40'!$A$4:$A$103),'40'!$A$4:$L$103,9,1)*7/6)/ROUND($D263*4.33,2),
(VLOOKUP(ROUND(Tabelle1!$C263,2),'40'!$A$4:$L$103,9,1)*7/6)/ROUND($D263*4.33,2)),0)</f>
        <v>0</v>
      </c>
      <c r="H263" s="3">
        <f t="shared" si="4"/>
        <v>0</v>
      </c>
    </row>
    <row r="264" spans="1:8" x14ac:dyDescent="0.3">
      <c r="A264" s="19"/>
      <c r="B264" s="20"/>
      <c r="C264" s="21"/>
      <c r="D264" s="17"/>
      <c r="E264" s="18"/>
      <c r="F264" s="25"/>
      <c r="G264" s="12">
        <f>IF(AND(ISNUMBER($E264),$C264&gt;='40'!$A$4),
IF(ROUND($C264,2)&gt;=MAX('40'!$A$4:$A$103),
(VLOOKUP(MAX('40'!$A$4:$A$103),'40'!$A$4:$L$103,9,1)*7/6)/ROUND($D264*4.33,2),
(VLOOKUP(ROUND(Tabelle1!$C264,2),'40'!$A$4:$L$103,9,1)*7/6)/ROUND($D264*4.33,2)),0)</f>
        <v>0</v>
      </c>
      <c r="H264" s="3">
        <f t="shared" si="4"/>
        <v>0</v>
      </c>
    </row>
    <row r="265" spans="1:8" x14ac:dyDescent="0.3">
      <c r="A265" s="19"/>
      <c r="B265" s="20"/>
      <c r="C265" s="21"/>
      <c r="D265" s="17"/>
      <c r="E265" s="18"/>
      <c r="F265" s="25"/>
      <c r="G265" s="12">
        <f>IF(AND(ISNUMBER($E265),$C265&gt;='40'!$A$4),
IF(ROUND($C265,2)&gt;=MAX('40'!$A$4:$A$103),
(VLOOKUP(MAX('40'!$A$4:$A$103),'40'!$A$4:$L$103,9,1)*7/6)/ROUND($D265*4.33,2),
(VLOOKUP(ROUND(Tabelle1!$C265,2),'40'!$A$4:$L$103,9,1)*7/6)/ROUND($D265*4.33,2)),0)</f>
        <v>0</v>
      </c>
      <c r="H265" s="3">
        <f t="shared" si="4"/>
        <v>0</v>
      </c>
    </row>
    <row r="266" spans="1:8" x14ac:dyDescent="0.3">
      <c r="A266" s="19"/>
      <c r="B266" s="20"/>
      <c r="C266" s="21"/>
      <c r="D266" s="17"/>
      <c r="E266" s="18"/>
      <c r="F266" s="25"/>
      <c r="G266" s="12">
        <f>IF(AND(ISNUMBER($E266),$C266&gt;='40'!$A$4),
IF(ROUND($C266,2)&gt;=MAX('40'!$A$4:$A$103),
(VLOOKUP(MAX('40'!$A$4:$A$103),'40'!$A$4:$L$103,9,1)*7/6)/ROUND($D266*4.33,2),
(VLOOKUP(ROUND(Tabelle1!$C266,2),'40'!$A$4:$L$103,9,1)*7/6)/ROUND($D266*4.33,2)),0)</f>
        <v>0</v>
      </c>
      <c r="H266" s="3">
        <f t="shared" si="4"/>
        <v>0</v>
      </c>
    </row>
    <row r="267" spans="1:8" x14ac:dyDescent="0.3">
      <c r="A267" s="19"/>
      <c r="B267" s="20"/>
      <c r="C267" s="21"/>
      <c r="D267" s="17"/>
      <c r="E267" s="18"/>
      <c r="F267" s="25"/>
      <c r="G267" s="12">
        <f>IF(AND(ISNUMBER($E267),$C267&gt;='40'!$A$4),
IF(ROUND($C267,2)&gt;=MAX('40'!$A$4:$A$103),
(VLOOKUP(MAX('40'!$A$4:$A$103),'40'!$A$4:$L$103,9,1)*7/6)/ROUND($D267*4.33,2),
(VLOOKUP(ROUND(Tabelle1!$C267,2),'40'!$A$4:$L$103,9,1)*7/6)/ROUND($D267*4.33,2)),0)</f>
        <v>0</v>
      </c>
      <c r="H267" s="3">
        <f t="shared" si="4"/>
        <v>0</v>
      </c>
    </row>
    <row r="268" spans="1:8" x14ac:dyDescent="0.3">
      <c r="A268" s="19"/>
      <c r="B268" s="20"/>
      <c r="C268" s="21"/>
      <c r="D268" s="17"/>
      <c r="E268" s="18"/>
      <c r="F268" s="25"/>
      <c r="G268" s="12">
        <f>IF(AND(ISNUMBER($E268),$C268&gt;='40'!$A$4),
IF(ROUND($C268,2)&gt;=MAX('40'!$A$4:$A$103),
(VLOOKUP(MAX('40'!$A$4:$A$103),'40'!$A$4:$L$103,9,1)*7/6)/ROUND($D268*4.33,2),
(VLOOKUP(ROUND(Tabelle1!$C268,2),'40'!$A$4:$L$103,9,1)*7/6)/ROUND($D268*4.33,2)),0)</f>
        <v>0</v>
      </c>
      <c r="H268" s="3">
        <f t="shared" si="4"/>
        <v>0</v>
      </c>
    </row>
    <row r="269" spans="1:8" x14ac:dyDescent="0.3">
      <c r="A269" s="19"/>
      <c r="B269" s="20"/>
      <c r="C269" s="21"/>
      <c r="D269" s="17"/>
      <c r="E269" s="18"/>
      <c r="F269" s="25"/>
      <c r="G269" s="12">
        <f>IF(AND(ISNUMBER($E269),$C269&gt;='40'!$A$4),
IF(ROUND($C269,2)&gt;=MAX('40'!$A$4:$A$103),
(VLOOKUP(MAX('40'!$A$4:$A$103),'40'!$A$4:$L$103,9,1)*7/6)/ROUND($D269*4.33,2),
(VLOOKUP(ROUND(Tabelle1!$C269,2),'40'!$A$4:$L$103,9,1)*7/6)/ROUND($D269*4.33,2)),0)</f>
        <v>0</v>
      </c>
      <c r="H269" s="3">
        <f t="shared" si="4"/>
        <v>0</v>
      </c>
    </row>
    <row r="270" spans="1:8" x14ac:dyDescent="0.3">
      <c r="A270" s="19"/>
      <c r="B270" s="20"/>
      <c r="C270" s="21"/>
      <c r="D270" s="17"/>
      <c r="E270" s="18"/>
      <c r="F270" s="25"/>
      <c r="G270" s="12">
        <f>IF(AND(ISNUMBER($E270),$C270&gt;='40'!$A$4),
IF(ROUND($C270,2)&gt;=MAX('40'!$A$4:$A$103),
(VLOOKUP(MAX('40'!$A$4:$A$103),'40'!$A$4:$L$103,9,1)*7/6)/ROUND($D270*4.33,2),
(VLOOKUP(ROUND(Tabelle1!$C270,2),'40'!$A$4:$L$103,9,1)*7/6)/ROUND($D270*4.33,2)),0)</f>
        <v>0</v>
      </c>
      <c r="H270" s="3">
        <f t="shared" si="4"/>
        <v>0</v>
      </c>
    </row>
    <row r="271" spans="1:8" x14ac:dyDescent="0.3">
      <c r="A271" s="19"/>
      <c r="B271" s="20"/>
      <c r="C271" s="21"/>
      <c r="D271" s="17"/>
      <c r="E271" s="18"/>
      <c r="F271" s="25"/>
      <c r="G271" s="12">
        <f>IF(AND(ISNUMBER($E271),$C271&gt;='40'!$A$4),
IF(ROUND($C271,2)&gt;=MAX('40'!$A$4:$A$103),
(VLOOKUP(MAX('40'!$A$4:$A$103),'40'!$A$4:$L$103,9,1)*7/6)/ROUND($D271*4.33,2),
(VLOOKUP(ROUND(Tabelle1!$C271,2),'40'!$A$4:$L$103,9,1)*7/6)/ROUND($D271*4.33,2)),0)</f>
        <v>0</v>
      </c>
      <c r="H271" s="3">
        <f t="shared" si="4"/>
        <v>0</v>
      </c>
    </row>
    <row r="272" spans="1:8" x14ac:dyDescent="0.3">
      <c r="A272" s="19"/>
      <c r="B272" s="20"/>
      <c r="C272" s="21"/>
      <c r="D272" s="17"/>
      <c r="E272" s="18"/>
      <c r="F272" s="25"/>
      <c r="G272" s="12">
        <f>IF(AND(ISNUMBER($E272),$C272&gt;='40'!$A$4),
IF(ROUND($C272,2)&gt;=MAX('40'!$A$4:$A$103),
(VLOOKUP(MAX('40'!$A$4:$A$103),'40'!$A$4:$L$103,9,1)*7/6)/ROUND($D272*4.33,2),
(VLOOKUP(ROUND(Tabelle1!$C272,2),'40'!$A$4:$L$103,9,1)*7/6)/ROUND($D272*4.33,2)),0)</f>
        <v>0</v>
      </c>
      <c r="H272" s="3">
        <f t="shared" si="4"/>
        <v>0</v>
      </c>
    </row>
    <row r="273" spans="1:8" x14ac:dyDescent="0.3">
      <c r="A273" s="19"/>
      <c r="B273" s="20"/>
      <c r="C273" s="21"/>
      <c r="D273" s="17"/>
      <c r="E273" s="18"/>
      <c r="F273" s="25"/>
      <c r="G273" s="12">
        <f>IF(AND(ISNUMBER($E273),$C273&gt;='40'!$A$4),
IF(ROUND($C273,2)&gt;=MAX('40'!$A$4:$A$103),
(VLOOKUP(MAX('40'!$A$4:$A$103),'40'!$A$4:$L$103,9,1)*7/6)/ROUND($D273*4.33,2),
(VLOOKUP(ROUND(Tabelle1!$C273,2),'40'!$A$4:$L$103,9,1)*7/6)/ROUND($D273*4.33,2)),0)</f>
        <v>0</v>
      </c>
      <c r="H273" s="3">
        <f t="shared" si="4"/>
        <v>0</v>
      </c>
    </row>
    <row r="274" spans="1:8" x14ac:dyDescent="0.3">
      <c r="A274" s="19"/>
      <c r="B274" s="20"/>
      <c r="C274" s="21"/>
      <c r="D274" s="17"/>
      <c r="E274" s="18"/>
      <c r="F274" s="25"/>
      <c r="G274" s="12">
        <f>IF(AND(ISNUMBER($E274),$C274&gt;='40'!$A$4),
IF(ROUND($C274,2)&gt;=MAX('40'!$A$4:$A$103),
(VLOOKUP(MAX('40'!$A$4:$A$103),'40'!$A$4:$L$103,9,1)*7/6)/ROUND($D274*4.33,2),
(VLOOKUP(ROUND(Tabelle1!$C274,2),'40'!$A$4:$L$103,9,1)*7/6)/ROUND($D274*4.33,2)),0)</f>
        <v>0</v>
      </c>
      <c r="H274" s="3">
        <f t="shared" si="4"/>
        <v>0</v>
      </c>
    </row>
    <row r="275" spans="1:8" x14ac:dyDescent="0.3">
      <c r="A275" s="19"/>
      <c r="B275" s="20"/>
      <c r="C275" s="21"/>
      <c r="D275" s="17"/>
      <c r="E275" s="18"/>
      <c r="F275" s="25"/>
      <c r="G275" s="12">
        <f>IF(AND(ISNUMBER($E275),$C275&gt;='40'!$A$4),
IF(ROUND($C275,2)&gt;=MAX('40'!$A$4:$A$103),
(VLOOKUP(MAX('40'!$A$4:$A$103),'40'!$A$4:$L$103,9,1)*7/6)/ROUND($D275*4.33,2),
(VLOOKUP(ROUND(Tabelle1!$C275,2),'40'!$A$4:$L$103,9,1)*7/6)/ROUND($D275*4.33,2)),0)</f>
        <v>0</v>
      </c>
      <c r="H275" s="3">
        <f t="shared" si="4"/>
        <v>0</v>
      </c>
    </row>
    <row r="276" spans="1:8" x14ac:dyDescent="0.3">
      <c r="A276" s="19"/>
      <c r="B276" s="20"/>
      <c r="C276" s="21"/>
      <c r="D276" s="17"/>
      <c r="E276" s="18"/>
      <c r="F276" s="25"/>
      <c r="G276" s="12">
        <f>IF(AND(ISNUMBER($E276),$C276&gt;='40'!$A$4),
IF(ROUND($C276,2)&gt;=MAX('40'!$A$4:$A$103),
(VLOOKUP(MAX('40'!$A$4:$A$103),'40'!$A$4:$L$103,9,1)*7/6)/ROUND($D276*4.33,2),
(VLOOKUP(ROUND(Tabelle1!$C276,2),'40'!$A$4:$L$103,9,1)*7/6)/ROUND($D276*4.33,2)),0)</f>
        <v>0</v>
      </c>
      <c r="H276" s="3">
        <f t="shared" si="4"/>
        <v>0</v>
      </c>
    </row>
    <row r="277" spans="1:8" x14ac:dyDescent="0.3">
      <c r="A277" s="19"/>
      <c r="B277" s="20"/>
      <c r="C277" s="21"/>
      <c r="D277" s="17"/>
      <c r="E277" s="18"/>
      <c r="F277" s="25"/>
      <c r="G277" s="12">
        <f>IF(AND(ISNUMBER($E277),$C277&gt;='40'!$A$4),
IF(ROUND($C277,2)&gt;=MAX('40'!$A$4:$A$103),
(VLOOKUP(MAX('40'!$A$4:$A$103),'40'!$A$4:$L$103,9,1)*7/6)/ROUND($D277*4.33,2),
(VLOOKUP(ROUND(Tabelle1!$C277,2),'40'!$A$4:$L$103,9,1)*7/6)/ROUND($D277*4.33,2)),0)</f>
        <v>0</v>
      </c>
      <c r="H277" s="3">
        <f t="shared" si="4"/>
        <v>0</v>
      </c>
    </row>
    <row r="278" spans="1:8" x14ac:dyDescent="0.3">
      <c r="A278" s="19"/>
      <c r="B278" s="20"/>
      <c r="C278" s="21"/>
      <c r="D278" s="17"/>
      <c r="E278" s="18"/>
      <c r="F278" s="25"/>
      <c r="G278" s="12">
        <f>IF(AND(ISNUMBER($E278),$C278&gt;='40'!$A$4),
IF(ROUND($C278,2)&gt;=MAX('40'!$A$4:$A$103),
(VLOOKUP(MAX('40'!$A$4:$A$103),'40'!$A$4:$L$103,9,1)*7/6)/ROUND($D278*4.33,2),
(VLOOKUP(ROUND(Tabelle1!$C278,2),'40'!$A$4:$L$103,9,1)*7/6)/ROUND($D278*4.33,2)),0)</f>
        <v>0</v>
      </c>
      <c r="H278" s="3">
        <f t="shared" si="4"/>
        <v>0</v>
      </c>
    </row>
    <row r="279" spans="1:8" x14ac:dyDescent="0.3">
      <c r="A279" s="19"/>
      <c r="B279" s="20"/>
      <c r="C279" s="21"/>
      <c r="D279" s="17"/>
      <c r="E279" s="18"/>
      <c r="F279" s="25"/>
      <c r="G279" s="12">
        <f>IF(AND(ISNUMBER($E279),$C279&gt;='40'!$A$4),
IF(ROUND($C279,2)&gt;=MAX('40'!$A$4:$A$103),
(VLOOKUP(MAX('40'!$A$4:$A$103),'40'!$A$4:$L$103,9,1)*7/6)/ROUND($D279*4.33,2),
(VLOOKUP(ROUND(Tabelle1!$C279,2),'40'!$A$4:$L$103,9,1)*7/6)/ROUND($D279*4.33,2)),0)</f>
        <v>0</v>
      </c>
      <c r="H279" s="3">
        <f t="shared" si="4"/>
        <v>0</v>
      </c>
    </row>
    <row r="280" spans="1:8" x14ac:dyDescent="0.3">
      <c r="A280" s="19"/>
      <c r="B280" s="20"/>
      <c r="C280" s="21"/>
      <c r="D280" s="17"/>
      <c r="E280" s="18"/>
      <c r="F280" s="25"/>
      <c r="G280" s="12">
        <f>IF(AND(ISNUMBER($E280),$C280&gt;='40'!$A$4),
IF(ROUND($C280,2)&gt;=MAX('40'!$A$4:$A$103),
(VLOOKUP(MAX('40'!$A$4:$A$103),'40'!$A$4:$L$103,9,1)*7/6)/ROUND($D280*4.33,2),
(VLOOKUP(ROUND(Tabelle1!$C280,2),'40'!$A$4:$L$103,9,1)*7/6)/ROUND($D280*4.33,2)),0)</f>
        <v>0</v>
      </c>
      <c r="H280" s="3">
        <f t="shared" si="4"/>
        <v>0</v>
      </c>
    </row>
    <row r="281" spans="1:8" x14ac:dyDescent="0.3">
      <c r="A281" s="19"/>
      <c r="B281" s="20"/>
      <c r="C281" s="21"/>
      <c r="D281" s="17"/>
      <c r="E281" s="18"/>
      <c r="F281" s="25"/>
      <c r="G281" s="12">
        <f>IF(AND(ISNUMBER($E281),$C281&gt;='40'!$A$4),
IF(ROUND($C281,2)&gt;=MAX('40'!$A$4:$A$103),
(VLOOKUP(MAX('40'!$A$4:$A$103),'40'!$A$4:$L$103,9,1)*7/6)/ROUND($D281*4.33,2),
(VLOOKUP(ROUND(Tabelle1!$C281,2),'40'!$A$4:$L$103,9,1)*7/6)/ROUND($D281*4.33,2)),0)</f>
        <v>0</v>
      </c>
      <c r="H281" s="3">
        <f t="shared" si="4"/>
        <v>0</v>
      </c>
    </row>
    <row r="282" spans="1:8" x14ac:dyDescent="0.3">
      <c r="A282" s="19"/>
      <c r="B282" s="20"/>
      <c r="C282" s="21"/>
      <c r="D282" s="17"/>
      <c r="E282" s="18"/>
      <c r="F282" s="25"/>
      <c r="G282" s="12">
        <f>IF(AND(ISNUMBER($E282),$C282&gt;='40'!$A$4),
IF(ROUND($C282,2)&gt;=MAX('40'!$A$4:$A$103),
(VLOOKUP(MAX('40'!$A$4:$A$103),'40'!$A$4:$L$103,9,1)*7/6)/ROUND($D282*4.33,2),
(VLOOKUP(ROUND(Tabelle1!$C282,2),'40'!$A$4:$L$103,9,1)*7/6)/ROUND($D282*4.33,2)),0)</f>
        <v>0</v>
      </c>
      <c r="H282" s="3">
        <f t="shared" si="4"/>
        <v>0</v>
      </c>
    </row>
    <row r="283" spans="1:8" x14ac:dyDescent="0.3">
      <c r="A283" s="19"/>
      <c r="B283" s="20"/>
      <c r="C283" s="21"/>
      <c r="D283" s="17"/>
      <c r="E283" s="18"/>
      <c r="F283" s="25"/>
      <c r="G283" s="12">
        <f>IF(AND(ISNUMBER($E283),$C283&gt;='40'!$A$4),
IF(ROUND($C283,2)&gt;=MAX('40'!$A$4:$A$103),
(VLOOKUP(MAX('40'!$A$4:$A$103),'40'!$A$4:$L$103,9,1)*7/6)/ROUND($D283*4.33,2),
(VLOOKUP(ROUND(Tabelle1!$C283,2),'40'!$A$4:$L$103,9,1)*7/6)/ROUND($D283*4.33,2)),0)</f>
        <v>0</v>
      </c>
      <c r="H283" s="3">
        <f t="shared" si="4"/>
        <v>0</v>
      </c>
    </row>
    <row r="284" spans="1:8" x14ac:dyDescent="0.3">
      <c r="A284" s="19"/>
      <c r="B284" s="20"/>
      <c r="C284" s="21"/>
      <c r="D284" s="17"/>
      <c r="E284" s="18"/>
      <c r="F284" s="25"/>
      <c r="G284" s="12">
        <f>IF(AND(ISNUMBER($E284),$C284&gt;='40'!$A$4),
IF(ROUND($C284,2)&gt;=MAX('40'!$A$4:$A$103),
(VLOOKUP(MAX('40'!$A$4:$A$103),'40'!$A$4:$L$103,9,1)*7/6)/ROUND($D284*4.33,2),
(VLOOKUP(ROUND(Tabelle1!$C284,2),'40'!$A$4:$L$103,9,1)*7/6)/ROUND($D284*4.33,2)),0)</f>
        <v>0</v>
      </c>
      <c r="H284" s="3">
        <f t="shared" si="4"/>
        <v>0</v>
      </c>
    </row>
    <row r="285" spans="1:8" x14ac:dyDescent="0.3">
      <c r="A285" s="19"/>
      <c r="B285" s="20"/>
      <c r="C285" s="21"/>
      <c r="D285" s="17"/>
      <c r="E285" s="18"/>
      <c r="F285" s="25"/>
      <c r="G285" s="12">
        <f>IF(AND(ISNUMBER($E285),$C285&gt;='40'!$A$4),
IF(ROUND($C285,2)&gt;=MAX('40'!$A$4:$A$103),
(VLOOKUP(MAX('40'!$A$4:$A$103),'40'!$A$4:$L$103,9,1)*7/6)/ROUND($D285*4.33,2),
(VLOOKUP(ROUND(Tabelle1!$C285,2),'40'!$A$4:$L$103,9,1)*7/6)/ROUND($D285*4.33,2)),0)</f>
        <v>0</v>
      </c>
      <c r="H285" s="3">
        <f t="shared" si="4"/>
        <v>0</v>
      </c>
    </row>
    <row r="286" spans="1:8" x14ac:dyDescent="0.3">
      <c r="A286" s="19"/>
      <c r="B286" s="20"/>
      <c r="C286" s="21"/>
      <c r="D286" s="17"/>
      <c r="E286" s="18"/>
      <c r="F286" s="25"/>
      <c r="G286" s="12">
        <f>IF(AND(ISNUMBER($E286),$C286&gt;='40'!$A$4),
IF(ROUND($C286,2)&gt;=MAX('40'!$A$4:$A$103),
(VLOOKUP(MAX('40'!$A$4:$A$103),'40'!$A$4:$L$103,9,1)*7/6)/ROUND($D286*4.33,2),
(VLOOKUP(ROUND(Tabelle1!$C286,2),'40'!$A$4:$L$103,9,1)*7/6)/ROUND($D286*4.33,2)),0)</f>
        <v>0</v>
      </c>
      <c r="H286" s="3">
        <f t="shared" si="4"/>
        <v>0</v>
      </c>
    </row>
    <row r="287" spans="1:8" x14ac:dyDescent="0.3">
      <c r="A287" s="19"/>
      <c r="B287" s="20"/>
      <c r="C287" s="21"/>
      <c r="D287" s="17"/>
      <c r="E287" s="18"/>
      <c r="F287" s="25"/>
      <c r="G287" s="12">
        <f>IF(AND(ISNUMBER($E287),$C287&gt;='40'!$A$4),
IF(ROUND($C287,2)&gt;=MAX('40'!$A$4:$A$103),
(VLOOKUP(MAX('40'!$A$4:$A$103),'40'!$A$4:$L$103,9,1)*7/6)/ROUND($D287*4.33,2),
(VLOOKUP(ROUND(Tabelle1!$C287,2),'40'!$A$4:$L$103,9,1)*7/6)/ROUND($D287*4.33,2)),0)</f>
        <v>0</v>
      </c>
      <c r="H287" s="3">
        <f t="shared" si="4"/>
        <v>0</v>
      </c>
    </row>
    <row r="288" spans="1:8" x14ac:dyDescent="0.3">
      <c r="A288" s="19"/>
      <c r="B288" s="20"/>
      <c r="C288" s="21"/>
      <c r="D288" s="17"/>
      <c r="E288" s="18"/>
      <c r="F288" s="25"/>
      <c r="G288" s="12">
        <f>IF(AND(ISNUMBER($E288),$C288&gt;='40'!$A$4),
IF(ROUND($C288,2)&gt;=MAX('40'!$A$4:$A$103),
(VLOOKUP(MAX('40'!$A$4:$A$103),'40'!$A$4:$L$103,9,1)*7/6)/ROUND($D288*4.33,2),
(VLOOKUP(ROUND(Tabelle1!$C288,2),'40'!$A$4:$L$103,9,1)*7/6)/ROUND($D288*4.33,2)),0)</f>
        <v>0</v>
      </c>
      <c r="H288" s="3">
        <f t="shared" si="4"/>
        <v>0</v>
      </c>
    </row>
    <row r="289" spans="1:8" x14ac:dyDescent="0.3">
      <c r="A289" s="19"/>
      <c r="B289" s="20"/>
      <c r="C289" s="21"/>
      <c r="D289" s="17"/>
      <c r="E289" s="18"/>
      <c r="F289" s="25"/>
      <c r="G289" s="12">
        <f>IF(AND(ISNUMBER($E289),$C289&gt;='40'!$A$4),
IF(ROUND($C289,2)&gt;=MAX('40'!$A$4:$A$103),
(VLOOKUP(MAX('40'!$A$4:$A$103),'40'!$A$4:$L$103,9,1)*7/6)/ROUND($D289*4.33,2),
(VLOOKUP(ROUND(Tabelle1!$C289,2),'40'!$A$4:$L$103,9,1)*7/6)/ROUND($D289*4.33,2)),0)</f>
        <v>0</v>
      </c>
      <c r="H289" s="3">
        <f t="shared" si="4"/>
        <v>0</v>
      </c>
    </row>
    <row r="290" spans="1:8" x14ac:dyDescent="0.3">
      <c r="A290" s="19"/>
      <c r="B290" s="20"/>
      <c r="C290" s="21"/>
      <c r="D290" s="17"/>
      <c r="E290" s="18"/>
      <c r="F290" s="25"/>
      <c r="G290" s="12">
        <f>IF(AND(ISNUMBER($E290),$C290&gt;='40'!$A$4),
IF(ROUND($C290,2)&gt;=MAX('40'!$A$4:$A$103),
(VLOOKUP(MAX('40'!$A$4:$A$103),'40'!$A$4:$L$103,9,1)*7/6)/ROUND($D290*4.33,2),
(VLOOKUP(ROUND(Tabelle1!$C290,2),'40'!$A$4:$L$103,9,1)*7/6)/ROUND($D290*4.33,2)),0)</f>
        <v>0</v>
      </c>
      <c r="H290" s="3">
        <f t="shared" si="4"/>
        <v>0</v>
      </c>
    </row>
    <row r="291" spans="1:8" x14ac:dyDescent="0.3">
      <c r="A291" s="19"/>
      <c r="B291" s="20"/>
      <c r="C291" s="21"/>
      <c r="D291" s="17"/>
      <c r="E291" s="18"/>
      <c r="F291" s="25"/>
      <c r="G291" s="12">
        <f>IF(AND(ISNUMBER($E291),$C291&gt;='40'!$A$4),
IF(ROUND($C291,2)&gt;=MAX('40'!$A$4:$A$103),
(VLOOKUP(MAX('40'!$A$4:$A$103),'40'!$A$4:$L$103,9,1)*7/6)/ROUND($D291*4.33,2),
(VLOOKUP(ROUND(Tabelle1!$C291,2),'40'!$A$4:$L$103,9,1)*7/6)/ROUND($D291*4.33,2)),0)</f>
        <v>0</v>
      </c>
      <c r="H291" s="3">
        <f t="shared" si="4"/>
        <v>0</v>
      </c>
    </row>
    <row r="292" spans="1:8" x14ac:dyDescent="0.3">
      <c r="A292" s="19"/>
      <c r="B292" s="20"/>
      <c r="C292" s="21"/>
      <c r="D292" s="17"/>
      <c r="E292" s="18"/>
      <c r="F292" s="25"/>
      <c r="G292" s="12">
        <f>IF(AND(ISNUMBER($E292),$C292&gt;='40'!$A$4),
IF(ROUND($C292,2)&gt;=MAX('40'!$A$4:$A$103),
(VLOOKUP(MAX('40'!$A$4:$A$103),'40'!$A$4:$L$103,9,1)*7/6)/ROUND($D292*4.33,2),
(VLOOKUP(ROUND(Tabelle1!$C292,2),'40'!$A$4:$L$103,9,1)*7/6)/ROUND($D292*4.33,2)),0)</f>
        <v>0</v>
      </c>
      <c r="H292" s="3">
        <f t="shared" si="4"/>
        <v>0</v>
      </c>
    </row>
    <row r="293" spans="1:8" x14ac:dyDescent="0.3">
      <c r="A293" s="19"/>
      <c r="B293" s="20"/>
      <c r="C293" s="21"/>
      <c r="D293" s="17"/>
      <c r="E293" s="18"/>
      <c r="F293" s="25"/>
      <c r="G293" s="12">
        <f>IF(AND(ISNUMBER($E293),$C293&gt;='40'!$A$4),
IF(ROUND($C293,2)&gt;=MAX('40'!$A$4:$A$103),
(VLOOKUP(MAX('40'!$A$4:$A$103),'40'!$A$4:$L$103,9,1)*7/6)/ROUND($D293*4.33,2),
(VLOOKUP(ROUND(Tabelle1!$C293,2),'40'!$A$4:$L$103,9,1)*7/6)/ROUND($D293*4.33,2)),0)</f>
        <v>0</v>
      </c>
      <c r="H293" s="3">
        <f t="shared" si="4"/>
        <v>0</v>
      </c>
    </row>
    <row r="294" spans="1:8" x14ac:dyDescent="0.3">
      <c r="A294" s="19"/>
      <c r="B294" s="20"/>
      <c r="C294" s="21"/>
      <c r="D294" s="17"/>
      <c r="E294" s="18"/>
      <c r="F294" s="25"/>
      <c r="G294" s="12">
        <f>IF(AND(ISNUMBER($E294),$C294&gt;='40'!$A$4),
IF(ROUND($C294,2)&gt;=MAX('40'!$A$4:$A$103),
(VLOOKUP(MAX('40'!$A$4:$A$103),'40'!$A$4:$L$103,9,1)*7/6)/ROUND($D294*4.33,2),
(VLOOKUP(ROUND(Tabelle1!$C294,2),'40'!$A$4:$L$103,9,1)*7/6)/ROUND($D294*4.33,2)),0)</f>
        <v>0</v>
      </c>
      <c r="H294" s="3">
        <f t="shared" si="4"/>
        <v>0</v>
      </c>
    </row>
    <row r="295" spans="1:8" x14ac:dyDescent="0.3">
      <c r="A295" s="19"/>
      <c r="B295" s="20"/>
      <c r="C295" s="21"/>
      <c r="D295" s="17"/>
      <c r="E295" s="18"/>
      <c r="F295" s="25"/>
      <c r="G295" s="12">
        <f>IF(AND(ISNUMBER($E295),$C295&gt;='40'!$A$4),
IF(ROUND($C295,2)&gt;=MAX('40'!$A$4:$A$103),
(VLOOKUP(MAX('40'!$A$4:$A$103),'40'!$A$4:$L$103,9,1)*7/6)/ROUND($D295*4.33,2),
(VLOOKUP(ROUND(Tabelle1!$C295,2),'40'!$A$4:$L$103,9,1)*7/6)/ROUND($D295*4.33,2)),0)</f>
        <v>0</v>
      </c>
      <c r="H295" s="3">
        <f t="shared" si="4"/>
        <v>0</v>
      </c>
    </row>
    <row r="296" spans="1:8" x14ac:dyDescent="0.3">
      <c r="A296" s="19"/>
      <c r="B296" s="20"/>
      <c r="C296" s="21"/>
      <c r="D296" s="17"/>
      <c r="E296" s="18"/>
      <c r="F296" s="25"/>
      <c r="G296" s="12">
        <f>IF(AND(ISNUMBER($E296),$C296&gt;='40'!$A$4),
IF(ROUND($C296,2)&gt;=MAX('40'!$A$4:$A$103),
(VLOOKUP(MAX('40'!$A$4:$A$103),'40'!$A$4:$L$103,9,1)*7/6)/ROUND($D296*4.33,2),
(VLOOKUP(ROUND(Tabelle1!$C296,2),'40'!$A$4:$L$103,9,1)*7/6)/ROUND($D296*4.33,2)),0)</f>
        <v>0</v>
      </c>
      <c r="H296" s="3">
        <f t="shared" si="4"/>
        <v>0</v>
      </c>
    </row>
    <row r="297" spans="1:8" x14ac:dyDescent="0.3">
      <c r="A297" s="19"/>
      <c r="B297" s="20"/>
      <c r="C297" s="21"/>
      <c r="D297" s="17"/>
      <c r="E297" s="18"/>
      <c r="F297" s="25"/>
      <c r="G297" s="12">
        <f>IF(AND(ISNUMBER($E297),$C297&gt;='40'!$A$4),
IF(ROUND($C297,2)&gt;=MAX('40'!$A$4:$A$103),
(VLOOKUP(MAX('40'!$A$4:$A$103),'40'!$A$4:$L$103,9,1)*7/6)/ROUND($D297*4.33,2),
(VLOOKUP(ROUND(Tabelle1!$C297,2),'40'!$A$4:$L$103,9,1)*7/6)/ROUND($D297*4.33,2)),0)</f>
        <v>0</v>
      </c>
      <c r="H297" s="3">
        <f t="shared" si="4"/>
        <v>0</v>
      </c>
    </row>
    <row r="298" spans="1:8" x14ac:dyDescent="0.3">
      <c r="A298" s="19"/>
      <c r="B298" s="20"/>
      <c r="C298" s="21"/>
      <c r="D298" s="17"/>
      <c r="E298" s="18"/>
      <c r="F298" s="25"/>
      <c r="G298" s="12">
        <f>IF(AND(ISNUMBER($E298),$C298&gt;='40'!$A$4),
IF(ROUND($C298,2)&gt;=MAX('40'!$A$4:$A$103),
(VLOOKUP(MAX('40'!$A$4:$A$103),'40'!$A$4:$L$103,9,1)*7/6)/ROUND($D298*4.33,2),
(VLOOKUP(ROUND(Tabelle1!$C298,2),'40'!$A$4:$L$103,9,1)*7/6)/ROUND($D298*4.33,2)),0)</f>
        <v>0</v>
      </c>
      <c r="H298" s="3">
        <f t="shared" si="4"/>
        <v>0</v>
      </c>
    </row>
    <row r="299" spans="1:8" x14ac:dyDescent="0.3">
      <c r="A299" s="19"/>
      <c r="B299" s="20"/>
      <c r="C299" s="21"/>
      <c r="D299" s="17"/>
      <c r="E299" s="18"/>
      <c r="F299" s="25"/>
      <c r="G299" s="12">
        <f>IF(AND(ISNUMBER($E299),$C299&gt;='40'!$A$4),
IF(ROUND($C299,2)&gt;=MAX('40'!$A$4:$A$103),
(VLOOKUP(MAX('40'!$A$4:$A$103),'40'!$A$4:$L$103,9,1)*7/6)/ROUND($D299*4.33,2),
(VLOOKUP(ROUND(Tabelle1!$C299,2),'40'!$A$4:$L$103,9,1)*7/6)/ROUND($D299*4.33,2)),0)</f>
        <v>0</v>
      </c>
      <c r="H299" s="3">
        <f t="shared" si="4"/>
        <v>0</v>
      </c>
    </row>
    <row r="300" spans="1:8" x14ac:dyDescent="0.3">
      <c r="A300" s="19"/>
      <c r="B300" s="20"/>
      <c r="C300" s="21"/>
      <c r="D300" s="17"/>
      <c r="E300" s="18"/>
      <c r="F300" s="25"/>
      <c r="G300" s="12">
        <f>IF(AND(ISNUMBER($E300),$C300&gt;='40'!$A$4),
IF(ROUND($C300,2)&gt;=MAX('40'!$A$4:$A$103),
(VLOOKUP(MAX('40'!$A$4:$A$103),'40'!$A$4:$L$103,9,1)*7/6)/ROUND($D300*4.33,2),
(VLOOKUP(ROUND(Tabelle1!$C300,2),'40'!$A$4:$L$103,9,1)*7/6)/ROUND($D300*4.33,2)),0)</f>
        <v>0</v>
      </c>
      <c r="H300" s="3">
        <f t="shared" si="4"/>
        <v>0</v>
      </c>
    </row>
    <row r="301" spans="1:8" x14ac:dyDescent="0.3">
      <c r="A301" s="19"/>
      <c r="B301" s="20"/>
      <c r="C301" s="21"/>
      <c r="D301" s="17"/>
      <c r="E301" s="18"/>
      <c r="F301" s="25"/>
      <c r="G301" s="12">
        <f>IF(AND(ISNUMBER($E301),$C301&gt;='40'!$A$4),
IF(ROUND($C301,2)&gt;=MAX('40'!$A$4:$A$103),
(VLOOKUP(MAX('40'!$A$4:$A$103),'40'!$A$4:$L$103,9,1)*7/6)/ROUND($D301*4.33,2),
(VLOOKUP(ROUND(Tabelle1!$C301,2),'40'!$A$4:$L$103,9,1)*7/6)/ROUND($D301*4.33,2)),0)</f>
        <v>0</v>
      </c>
      <c r="H301" s="3">
        <f t="shared" si="4"/>
        <v>0</v>
      </c>
    </row>
    <row r="302" spans="1:8" x14ac:dyDescent="0.3">
      <c r="A302" s="19"/>
      <c r="B302" s="20"/>
      <c r="C302" s="21"/>
      <c r="D302" s="17"/>
      <c r="E302" s="18"/>
      <c r="F302" s="25"/>
      <c r="G302" s="12">
        <f>IF(AND(ISNUMBER($E302),$C302&gt;='40'!$A$4),
IF(ROUND($C302,2)&gt;=MAX('40'!$A$4:$A$103),
(VLOOKUP(MAX('40'!$A$4:$A$103),'40'!$A$4:$L$103,9,1)*7/6)/ROUND($D302*4.33,2),
(VLOOKUP(ROUND(Tabelle1!$C302,2),'40'!$A$4:$L$103,9,1)*7/6)/ROUND($D302*4.33,2)),0)</f>
        <v>0</v>
      </c>
      <c r="H302" s="3">
        <f t="shared" si="4"/>
        <v>0</v>
      </c>
    </row>
    <row r="303" spans="1:8" x14ac:dyDescent="0.3">
      <c r="A303" s="19"/>
      <c r="B303" s="20"/>
      <c r="C303" s="21"/>
      <c r="D303" s="17"/>
      <c r="E303" s="18"/>
      <c r="F303" s="25"/>
      <c r="G303" s="12">
        <f>IF(AND(ISNUMBER($E303),$C303&gt;='40'!$A$4),
IF(ROUND($C303,2)&gt;=MAX('40'!$A$4:$A$103),
(VLOOKUP(MAX('40'!$A$4:$A$103),'40'!$A$4:$L$103,9,1)*7/6)/ROUND($D303*4.33,2),
(VLOOKUP(ROUND(Tabelle1!$C303,2),'40'!$A$4:$L$103,9,1)*7/6)/ROUND($D303*4.33,2)),0)</f>
        <v>0</v>
      </c>
      <c r="H303" s="3">
        <f t="shared" ref="H303:H366" si="5">+G303*F303</f>
        <v>0</v>
      </c>
    </row>
    <row r="304" spans="1:8" x14ac:dyDescent="0.3">
      <c r="A304" s="19"/>
      <c r="B304" s="20"/>
      <c r="C304" s="21"/>
      <c r="D304" s="17"/>
      <c r="E304" s="18"/>
      <c r="F304" s="25"/>
      <c r="G304" s="12">
        <f>IF(AND(ISNUMBER($E304),$C304&gt;='40'!$A$4),
IF(ROUND($C304,2)&gt;=MAX('40'!$A$4:$A$103),
(VLOOKUP(MAX('40'!$A$4:$A$103),'40'!$A$4:$L$103,9,1)*7/6)/ROUND($D304*4.33,2),
(VLOOKUP(ROUND(Tabelle1!$C304,2),'40'!$A$4:$L$103,9,1)*7/6)/ROUND($D304*4.33,2)),0)</f>
        <v>0</v>
      </c>
      <c r="H304" s="3">
        <f t="shared" si="5"/>
        <v>0</v>
      </c>
    </row>
    <row r="305" spans="1:8" x14ac:dyDescent="0.3">
      <c r="A305" s="19"/>
      <c r="B305" s="20"/>
      <c r="C305" s="21"/>
      <c r="D305" s="17"/>
      <c r="E305" s="18"/>
      <c r="F305" s="25"/>
      <c r="G305" s="12">
        <f>IF(AND(ISNUMBER($E305),$C305&gt;='40'!$A$4),
IF(ROUND($C305,2)&gt;=MAX('40'!$A$4:$A$103),
(VLOOKUP(MAX('40'!$A$4:$A$103),'40'!$A$4:$L$103,9,1)*7/6)/ROUND($D305*4.33,2),
(VLOOKUP(ROUND(Tabelle1!$C305,2),'40'!$A$4:$L$103,9,1)*7/6)/ROUND($D305*4.33,2)),0)</f>
        <v>0</v>
      </c>
      <c r="H305" s="3">
        <f t="shared" si="5"/>
        <v>0</v>
      </c>
    </row>
    <row r="306" spans="1:8" x14ac:dyDescent="0.3">
      <c r="A306" s="19"/>
      <c r="B306" s="20"/>
      <c r="C306" s="21"/>
      <c r="D306" s="17"/>
      <c r="E306" s="18"/>
      <c r="F306" s="25"/>
      <c r="G306" s="12">
        <f>IF(AND(ISNUMBER($E306),$C306&gt;='40'!$A$4),
IF(ROUND($C306,2)&gt;=MAX('40'!$A$4:$A$103),
(VLOOKUP(MAX('40'!$A$4:$A$103),'40'!$A$4:$L$103,9,1)*7/6)/ROUND($D306*4.33,2),
(VLOOKUP(ROUND(Tabelle1!$C306,2),'40'!$A$4:$L$103,9,1)*7/6)/ROUND($D306*4.33,2)),0)</f>
        <v>0</v>
      </c>
      <c r="H306" s="3">
        <f t="shared" si="5"/>
        <v>0</v>
      </c>
    </row>
    <row r="307" spans="1:8" x14ac:dyDescent="0.3">
      <c r="A307" s="19"/>
      <c r="B307" s="20"/>
      <c r="C307" s="21"/>
      <c r="D307" s="17"/>
      <c r="E307" s="18"/>
      <c r="F307" s="25"/>
      <c r="G307" s="12">
        <f>IF(AND(ISNUMBER($E307),$C307&gt;='40'!$A$4),
IF(ROUND($C307,2)&gt;=MAX('40'!$A$4:$A$103),
(VLOOKUP(MAX('40'!$A$4:$A$103),'40'!$A$4:$L$103,9,1)*7/6)/ROUND($D307*4.33,2),
(VLOOKUP(ROUND(Tabelle1!$C307,2),'40'!$A$4:$L$103,9,1)*7/6)/ROUND($D307*4.33,2)),0)</f>
        <v>0</v>
      </c>
      <c r="H307" s="3">
        <f t="shared" si="5"/>
        <v>0</v>
      </c>
    </row>
    <row r="308" spans="1:8" x14ac:dyDescent="0.3">
      <c r="A308" s="19"/>
      <c r="B308" s="20"/>
      <c r="C308" s="21"/>
      <c r="D308" s="17"/>
      <c r="E308" s="18"/>
      <c r="F308" s="25"/>
      <c r="G308" s="12">
        <f>IF(AND(ISNUMBER($E308),$C308&gt;='40'!$A$4),
IF(ROUND($C308,2)&gt;=MAX('40'!$A$4:$A$103),
(VLOOKUP(MAX('40'!$A$4:$A$103),'40'!$A$4:$L$103,9,1)*7/6)/ROUND($D308*4.33,2),
(VLOOKUP(ROUND(Tabelle1!$C308,2),'40'!$A$4:$L$103,9,1)*7/6)/ROUND($D308*4.33,2)),0)</f>
        <v>0</v>
      </c>
      <c r="H308" s="3">
        <f t="shared" si="5"/>
        <v>0</v>
      </c>
    </row>
    <row r="309" spans="1:8" x14ac:dyDescent="0.3">
      <c r="A309" s="19"/>
      <c r="B309" s="20"/>
      <c r="C309" s="21"/>
      <c r="D309" s="17"/>
      <c r="E309" s="18"/>
      <c r="F309" s="25"/>
      <c r="G309" s="12">
        <f>IF(AND(ISNUMBER($E309),$C309&gt;='40'!$A$4),
IF(ROUND($C309,2)&gt;=MAX('40'!$A$4:$A$103),
(VLOOKUP(MAX('40'!$A$4:$A$103),'40'!$A$4:$L$103,9,1)*7/6)/ROUND($D309*4.33,2),
(VLOOKUP(ROUND(Tabelle1!$C309,2),'40'!$A$4:$L$103,9,1)*7/6)/ROUND($D309*4.33,2)),0)</f>
        <v>0</v>
      </c>
      <c r="H309" s="3">
        <f t="shared" si="5"/>
        <v>0</v>
      </c>
    </row>
    <row r="310" spans="1:8" x14ac:dyDescent="0.3">
      <c r="A310" s="19"/>
      <c r="B310" s="20"/>
      <c r="C310" s="21"/>
      <c r="D310" s="17"/>
      <c r="E310" s="18"/>
      <c r="F310" s="25"/>
      <c r="G310" s="12">
        <f>IF(AND(ISNUMBER($E310),$C310&gt;='40'!$A$4),
IF(ROUND($C310,2)&gt;=MAX('40'!$A$4:$A$103),
(VLOOKUP(MAX('40'!$A$4:$A$103),'40'!$A$4:$L$103,9,1)*7/6)/ROUND($D310*4.33,2),
(VLOOKUP(ROUND(Tabelle1!$C310,2),'40'!$A$4:$L$103,9,1)*7/6)/ROUND($D310*4.33,2)),0)</f>
        <v>0</v>
      </c>
      <c r="H310" s="3">
        <f t="shared" si="5"/>
        <v>0</v>
      </c>
    </row>
    <row r="311" spans="1:8" x14ac:dyDescent="0.3">
      <c r="A311" s="19"/>
      <c r="B311" s="20"/>
      <c r="C311" s="21"/>
      <c r="D311" s="17"/>
      <c r="E311" s="18"/>
      <c r="F311" s="25"/>
      <c r="G311" s="12">
        <f>IF(AND(ISNUMBER($E311),$C311&gt;='40'!$A$4),
IF(ROUND($C311,2)&gt;=MAX('40'!$A$4:$A$103),
(VLOOKUP(MAX('40'!$A$4:$A$103),'40'!$A$4:$L$103,9,1)*7/6)/ROUND($D311*4.33,2),
(VLOOKUP(ROUND(Tabelle1!$C311,2),'40'!$A$4:$L$103,9,1)*7/6)/ROUND($D311*4.33,2)),0)</f>
        <v>0</v>
      </c>
      <c r="H311" s="3">
        <f t="shared" si="5"/>
        <v>0</v>
      </c>
    </row>
    <row r="312" spans="1:8" x14ac:dyDescent="0.3">
      <c r="A312" s="19"/>
      <c r="B312" s="20"/>
      <c r="C312" s="21"/>
      <c r="D312" s="17"/>
      <c r="E312" s="18"/>
      <c r="F312" s="25"/>
      <c r="G312" s="12">
        <f>IF(AND(ISNUMBER($E312),$C312&gt;='40'!$A$4),
IF(ROUND($C312,2)&gt;=MAX('40'!$A$4:$A$103),
(VLOOKUP(MAX('40'!$A$4:$A$103),'40'!$A$4:$L$103,9,1)*7/6)/ROUND($D312*4.33,2),
(VLOOKUP(ROUND(Tabelle1!$C312,2),'40'!$A$4:$L$103,9,1)*7/6)/ROUND($D312*4.33,2)),0)</f>
        <v>0</v>
      </c>
      <c r="H312" s="3">
        <f t="shared" si="5"/>
        <v>0</v>
      </c>
    </row>
    <row r="313" spans="1:8" x14ac:dyDescent="0.3">
      <c r="A313" s="19"/>
      <c r="B313" s="20"/>
      <c r="C313" s="21"/>
      <c r="D313" s="17"/>
      <c r="E313" s="18"/>
      <c r="F313" s="25"/>
      <c r="G313" s="12">
        <f>IF(AND(ISNUMBER($E313),$C313&gt;='40'!$A$4),
IF(ROUND($C313,2)&gt;=MAX('40'!$A$4:$A$103),
(VLOOKUP(MAX('40'!$A$4:$A$103),'40'!$A$4:$L$103,9,1)*7/6)/ROUND($D313*4.33,2),
(VLOOKUP(ROUND(Tabelle1!$C313,2),'40'!$A$4:$L$103,9,1)*7/6)/ROUND($D313*4.33,2)),0)</f>
        <v>0</v>
      </c>
      <c r="H313" s="3">
        <f t="shared" si="5"/>
        <v>0</v>
      </c>
    </row>
    <row r="314" spans="1:8" x14ac:dyDescent="0.3">
      <c r="A314" s="19"/>
      <c r="B314" s="20"/>
      <c r="C314" s="21"/>
      <c r="D314" s="17"/>
      <c r="E314" s="18"/>
      <c r="F314" s="25"/>
      <c r="G314" s="12">
        <f>IF(AND(ISNUMBER($E314),$C314&gt;='40'!$A$4),
IF(ROUND($C314,2)&gt;=MAX('40'!$A$4:$A$103),
(VLOOKUP(MAX('40'!$A$4:$A$103),'40'!$A$4:$L$103,9,1)*7/6)/ROUND($D314*4.33,2),
(VLOOKUP(ROUND(Tabelle1!$C314,2),'40'!$A$4:$L$103,9,1)*7/6)/ROUND($D314*4.33,2)),0)</f>
        <v>0</v>
      </c>
      <c r="H314" s="3">
        <f t="shared" si="5"/>
        <v>0</v>
      </c>
    </row>
    <row r="315" spans="1:8" x14ac:dyDescent="0.3">
      <c r="A315" s="19"/>
      <c r="B315" s="20"/>
      <c r="C315" s="21"/>
      <c r="D315" s="17"/>
      <c r="E315" s="18"/>
      <c r="F315" s="25"/>
      <c r="G315" s="12">
        <f>IF(AND(ISNUMBER($E315),$C315&gt;='40'!$A$4),
IF(ROUND($C315,2)&gt;=MAX('40'!$A$4:$A$103),
(VLOOKUP(MAX('40'!$A$4:$A$103),'40'!$A$4:$L$103,9,1)*7/6)/ROUND($D315*4.33,2),
(VLOOKUP(ROUND(Tabelle1!$C315,2),'40'!$A$4:$L$103,9,1)*7/6)/ROUND($D315*4.33,2)),0)</f>
        <v>0</v>
      </c>
      <c r="H315" s="3">
        <f t="shared" si="5"/>
        <v>0</v>
      </c>
    </row>
    <row r="316" spans="1:8" x14ac:dyDescent="0.3">
      <c r="A316" s="19"/>
      <c r="B316" s="20"/>
      <c r="C316" s="21"/>
      <c r="D316" s="17"/>
      <c r="E316" s="18"/>
      <c r="F316" s="25"/>
      <c r="G316" s="12">
        <f>IF(AND(ISNUMBER($E316),$C316&gt;='40'!$A$4),
IF(ROUND($C316,2)&gt;=MAX('40'!$A$4:$A$103),
(VLOOKUP(MAX('40'!$A$4:$A$103),'40'!$A$4:$L$103,9,1)*7/6)/ROUND($D316*4.33,2),
(VLOOKUP(ROUND(Tabelle1!$C316,2),'40'!$A$4:$L$103,9,1)*7/6)/ROUND($D316*4.33,2)),0)</f>
        <v>0</v>
      </c>
      <c r="H316" s="3">
        <f t="shared" si="5"/>
        <v>0</v>
      </c>
    </row>
    <row r="317" spans="1:8" x14ac:dyDescent="0.3">
      <c r="A317" s="19"/>
      <c r="B317" s="20"/>
      <c r="C317" s="21"/>
      <c r="D317" s="17"/>
      <c r="E317" s="18"/>
      <c r="F317" s="25"/>
      <c r="G317" s="12">
        <f>IF(AND(ISNUMBER($E317),$C317&gt;='40'!$A$4),
IF(ROUND($C317,2)&gt;=MAX('40'!$A$4:$A$103),
(VLOOKUP(MAX('40'!$A$4:$A$103),'40'!$A$4:$L$103,9,1)*7/6)/ROUND($D317*4.33,2),
(VLOOKUP(ROUND(Tabelle1!$C317,2),'40'!$A$4:$L$103,9,1)*7/6)/ROUND($D317*4.33,2)),0)</f>
        <v>0</v>
      </c>
      <c r="H317" s="3">
        <f t="shared" si="5"/>
        <v>0</v>
      </c>
    </row>
    <row r="318" spans="1:8" x14ac:dyDescent="0.3">
      <c r="A318" s="19"/>
      <c r="B318" s="20"/>
      <c r="C318" s="21"/>
      <c r="D318" s="17"/>
      <c r="E318" s="18"/>
      <c r="F318" s="25"/>
      <c r="G318" s="12">
        <f>IF(AND(ISNUMBER($E318),$C318&gt;='40'!$A$4),
IF(ROUND($C318,2)&gt;=MAX('40'!$A$4:$A$103),
(VLOOKUP(MAX('40'!$A$4:$A$103),'40'!$A$4:$L$103,9,1)*7/6)/ROUND($D318*4.33,2),
(VLOOKUP(ROUND(Tabelle1!$C318,2),'40'!$A$4:$L$103,9,1)*7/6)/ROUND($D318*4.33,2)),0)</f>
        <v>0</v>
      </c>
      <c r="H318" s="3">
        <f t="shared" si="5"/>
        <v>0</v>
      </c>
    </row>
    <row r="319" spans="1:8" x14ac:dyDescent="0.3">
      <c r="A319" s="19"/>
      <c r="B319" s="20"/>
      <c r="C319" s="21"/>
      <c r="D319" s="17"/>
      <c r="E319" s="18"/>
      <c r="F319" s="25"/>
      <c r="G319" s="12">
        <f>IF(AND(ISNUMBER($E319),$C319&gt;='40'!$A$4),
IF(ROUND($C319,2)&gt;=MAX('40'!$A$4:$A$103),
(VLOOKUP(MAX('40'!$A$4:$A$103),'40'!$A$4:$L$103,9,1)*7/6)/ROUND($D319*4.33,2),
(VLOOKUP(ROUND(Tabelle1!$C319,2),'40'!$A$4:$L$103,9,1)*7/6)/ROUND($D319*4.33,2)),0)</f>
        <v>0</v>
      </c>
      <c r="H319" s="3">
        <f t="shared" si="5"/>
        <v>0</v>
      </c>
    </row>
    <row r="320" spans="1:8" x14ac:dyDescent="0.3">
      <c r="A320" s="19"/>
      <c r="B320" s="20"/>
      <c r="C320" s="21"/>
      <c r="D320" s="17"/>
      <c r="E320" s="18"/>
      <c r="F320" s="25"/>
      <c r="G320" s="12">
        <f>IF(AND(ISNUMBER($E320),$C320&gt;='40'!$A$4),
IF(ROUND($C320,2)&gt;=MAX('40'!$A$4:$A$103),
(VLOOKUP(MAX('40'!$A$4:$A$103),'40'!$A$4:$L$103,9,1)*7/6)/ROUND($D320*4.33,2),
(VLOOKUP(ROUND(Tabelle1!$C320,2),'40'!$A$4:$L$103,9,1)*7/6)/ROUND($D320*4.33,2)),0)</f>
        <v>0</v>
      </c>
      <c r="H320" s="3">
        <f t="shared" si="5"/>
        <v>0</v>
      </c>
    </row>
    <row r="321" spans="1:8" x14ac:dyDescent="0.3">
      <c r="A321" s="19"/>
      <c r="B321" s="20"/>
      <c r="C321" s="21"/>
      <c r="D321" s="17"/>
      <c r="E321" s="18"/>
      <c r="F321" s="25"/>
      <c r="G321" s="12">
        <f>IF(AND(ISNUMBER($E321),$C321&gt;='40'!$A$4),
IF(ROUND($C321,2)&gt;=MAX('40'!$A$4:$A$103),
(VLOOKUP(MAX('40'!$A$4:$A$103),'40'!$A$4:$L$103,9,1)*7/6)/ROUND($D321*4.33,2),
(VLOOKUP(ROUND(Tabelle1!$C321,2),'40'!$A$4:$L$103,9,1)*7/6)/ROUND($D321*4.33,2)),0)</f>
        <v>0</v>
      </c>
      <c r="H321" s="3">
        <f t="shared" si="5"/>
        <v>0</v>
      </c>
    </row>
    <row r="322" spans="1:8" x14ac:dyDescent="0.3">
      <c r="A322" s="19"/>
      <c r="B322" s="20"/>
      <c r="C322" s="21"/>
      <c r="D322" s="17"/>
      <c r="E322" s="18"/>
      <c r="F322" s="25"/>
      <c r="G322" s="12">
        <f>IF(AND(ISNUMBER($E322),$C322&gt;='40'!$A$4),
IF(ROUND($C322,2)&gt;=MAX('40'!$A$4:$A$103),
(VLOOKUP(MAX('40'!$A$4:$A$103),'40'!$A$4:$L$103,9,1)*7/6)/ROUND($D322*4.33,2),
(VLOOKUP(ROUND(Tabelle1!$C322,2),'40'!$A$4:$L$103,9,1)*7/6)/ROUND($D322*4.33,2)),0)</f>
        <v>0</v>
      </c>
      <c r="H322" s="3">
        <f t="shared" si="5"/>
        <v>0</v>
      </c>
    </row>
    <row r="323" spans="1:8" x14ac:dyDescent="0.3">
      <c r="A323" s="19"/>
      <c r="B323" s="20"/>
      <c r="C323" s="21"/>
      <c r="D323" s="17"/>
      <c r="E323" s="18"/>
      <c r="F323" s="25"/>
      <c r="G323" s="12">
        <f>IF(AND(ISNUMBER($E323),$C323&gt;='40'!$A$4),
IF(ROUND($C323,2)&gt;=MAX('40'!$A$4:$A$103),
(VLOOKUP(MAX('40'!$A$4:$A$103),'40'!$A$4:$L$103,9,1)*7/6)/ROUND($D323*4.33,2),
(VLOOKUP(ROUND(Tabelle1!$C323,2),'40'!$A$4:$L$103,9,1)*7/6)/ROUND($D323*4.33,2)),0)</f>
        <v>0</v>
      </c>
      <c r="H323" s="3">
        <f t="shared" si="5"/>
        <v>0</v>
      </c>
    </row>
    <row r="324" spans="1:8" x14ac:dyDescent="0.3">
      <c r="A324" s="19"/>
      <c r="B324" s="20"/>
      <c r="C324" s="21"/>
      <c r="D324" s="17"/>
      <c r="E324" s="18"/>
      <c r="F324" s="25"/>
      <c r="G324" s="12">
        <f>IF(AND(ISNUMBER($E324),$C324&gt;='40'!$A$4),
IF(ROUND($C324,2)&gt;=MAX('40'!$A$4:$A$103),
(VLOOKUP(MAX('40'!$A$4:$A$103),'40'!$A$4:$L$103,9,1)*7/6)/ROUND($D324*4.33,2),
(VLOOKUP(ROUND(Tabelle1!$C324,2),'40'!$A$4:$L$103,9,1)*7/6)/ROUND($D324*4.33,2)),0)</f>
        <v>0</v>
      </c>
      <c r="H324" s="3">
        <f t="shared" si="5"/>
        <v>0</v>
      </c>
    </row>
    <row r="325" spans="1:8" x14ac:dyDescent="0.3">
      <c r="A325" s="19"/>
      <c r="B325" s="20"/>
      <c r="C325" s="21"/>
      <c r="D325" s="17"/>
      <c r="E325" s="18"/>
      <c r="F325" s="25"/>
      <c r="G325" s="12">
        <f>IF(AND(ISNUMBER($E325),$C325&gt;='40'!$A$4),
IF(ROUND($C325,2)&gt;=MAX('40'!$A$4:$A$103),
(VLOOKUP(MAX('40'!$A$4:$A$103),'40'!$A$4:$L$103,9,1)*7/6)/ROUND($D325*4.33,2),
(VLOOKUP(ROUND(Tabelle1!$C325,2),'40'!$A$4:$L$103,9,1)*7/6)/ROUND($D325*4.33,2)),0)</f>
        <v>0</v>
      </c>
      <c r="H325" s="3">
        <f t="shared" si="5"/>
        <v>0</v>
      </c>
    </row>
    <row r="326" spans="1:8" x14ac:dyDescent="0.3">
      <c r="A326" s="19"/>
      <c r="B326" s="20"/>
      <c r="C326" s="21"/>
      <c r="D326" s="17"/>
      <c r="E326" s="18"/>
      <c r="F326" s="25"/>
      <c r="G326" s="12">
        <f>IF(AND(ISNUMBER($E326),$C326&gt;='40'!$A$4),
IF(ROUND($C326,2)&gt;=MAX('40'!$A$4:$A$103),
(VLOOKUP(MAX('40'!$A$4:$A$103),'40'!$A$4:$L$103,9,1)*7/6)/ROUND($D326*4.33,2),
(VLOOKUP(ROUND(Tabelle1!$C326,2),'40'!$A$4:$L$103,9,1)*7/6)/ROUND($D326*4.33,2)),0)</f>
        <v>0</v>
      </c>
      <c r="H326" s="3">
        <f t="shared" si="5"/>
        <v>0</v>
      </c>
    </row>
    <row r="327" spans="1:8" x14ac:dyDescent="0.3">
      <c r="A327" s="19"/>
      <c r="B327" s="20"/>
      <c r="C327" s="21"/>
      <c r="D327" s="17"/>
      <c r="E327" s="18"/>
      <c r="F327" s="25"/>
      <c r="G327" s="12">
        <f>IF(AND(ISNUMBER($E327),$C327&gt;='40'!$A$4),
IF(ROUND($C327,2)&gt;=MAX('40'!$A$4:$A$103),
(VLOOKUP(MAX('40'!$A$4:$A$103),'40'!$A$4:$L$103,9,1)*7/6)/ROUND($D327*4.33,2),
(VLOOKUP(ROUND(Tabelle1!$C327,2),'40'!$A$4:$L$103,9,1)*7/6)/ROUND($D327*4.33,2)),0)</f>
        <v>0</v>
      </c>
      <c r="H327" s="3">
        <f t="shared" si="5"/>
        <v>0</v>
      </c>
    </row>
    <row r="328" spans="1:8" x14ac:dyDescent="0.3">
      <c r="A328" s="19"/>
      <c r="B328" s="20"/>
      <c r="C328" s="21"/>
      <c r="D328" s="17"/>
      <c r="E328" s="18"/>
      <c r="F328" s="25"/>
      <c r="G328" s="12">
        <f>IF(AND(ISNUMBER($E328),$C328&gt;='40'!$A$4),
IF(ROUND($C328,2)&gt;=MAX('40'!$A$4:$A$103),
(VLOOKUP(MAX('40'!$A$4:$A$103),'40'!$A$4:$L$103,9,1)*7/6)/ROUND($D328*4.33,2),
(VLOOKUP(ROUND(Tabelle1!$C328,2),'40'!$A$4:$L$103,9,1)*7/6)/ROUND($D328*4.33,2)),0)</f>
        <v>0</v>
      </c>
      <c r="H328" s="3">
        <f t="shared" si="5"/>
        <v>0</v>
      </c>
    </row>
    <row r="329" spans="1:8" x14ac:dyDescent="0.3">
      <c r="A329" s="19"/>
      <c r="B329" s="20"/>
      <c r="C329" s="21"/>
      <c r="D329" s="17"/>
      <c r="E329" s="18"/>
      <c r="F329" s="25"/>
      <c r="G329" s="12">
        <f>IF(AND(ISNUMBER($E329),$C329&gt;='40'!$A$4),
IF(ROUND($C329,2)&gt;=MAX('40'!$A$4:$A$103),
(VLOOKUP(MAX('40'!$A$4:$A$103),'40'!$A$4:$L$103,9,1)*7/6)/ROUND($D329*4.33,2),
(VLOOKUP(ROUND(Tabelle1!$C329,2),'40'!$A$4:$L$103,9,1)*7/6)/ROUND($D329*4.33,2)),0)</f>
        <v>0</v>
      </c>
      <c r="H329" s="3">
        <f t="shared" si="5"/>
        <v>0</v>
      </c>
    </row>
    <row r="330" spans="1:8" x14ac:dyDescent="0.3">
      <c r="A330" s="19"/>
      <c r="B330" s="20"/>
      <c r="C330" s="21"/>
      <c r="D330" s="17"/>
      <c r="E330" s="18"/>
      <c r="F330" s="25"/>
      <c r="G330" s="12">
        <f>IF(AND(ISNUMBER($E330),$C330&gt;='40'!$A$4),
IF(ROUND($C330,2)&gt;=MAX('40'!$A$4:$A$103),
(VLOOKUP(MAX('40'!$A$4:$A$103),'40'!$A$4:$L$103,9,1)*7/6)/ROUND($D330*4.33,2),
(VLOOKUP(ROUND(Tabelle1!$C330,2),'40'!$A$4:$L$103,9,1)*7/6)/ROUND($D330*4.33,2)),0)</f>
        <v>0</v>
      </c>
      <c r="H330" s="3">
        <f t="shared" si="5"/>
        <v>0</v>
      </c>
    </row>
    <row r="331" spans="1:8" x14ac:dyDescent="0.3">
      <c r="A331" s="19"/>
      <c r="B331" s="20"/>
      <c r="C331" s="21"/>
      <c r="D331" s="17"/>
      <c r="E331" s="18"/>
      <c r="F331" s="25"/>
      <c r="G331" s="12">
        <f>IF(AND(ISNUMBER($E331),$C331&gt;='40'!$A$4),
IF(ROUND($C331,2)&gt;=MAX('40'!$A$4:$A$103),
(VLOOKUP(MAX('40'!$A$4:$A$103),'40'!$A$4:$L$103,9,1)*7/6)/ROUND($D331*4.33,2),
(VLOOKUP(ROUND(Tabelle1!$C331,2),'40'!$A$4:$L$103,9,1)*7/6)/ROUND($D331*4.33,2)),0)</f>
        <v>0</v>
      </c>
      <c r="H331" s="3">
        <f t="shared" si="5"/>
        <v>0</v>
      </c>
    </row>
    <row r="332" spans="1:8" x14ac:dyDescent="0.3">
      <c r="A332" s="19"/>
      <c r="B332" s="20"/>
      <c r="C332" s="21"/>
      <c r="D332" s="17"/>
      <c r="E332" s="18"/>
      <c r="F332" s="25"/>
      <c r="G332" s="12">
        <f>IF(AND(ISNUMBER($E332),$C332&gt;='40'!$A$4),
IF(ROUND($C332,2)&gt;=MAX('40'!$A$4:$A$103),
(VLOOKUP(MAX('40'!$A$4:$A$103),'40'!$A$4:$L$103,9,1)*7/6)/ROUND($D332*4.33,2),
(VLOOKUP(ROUND(Tabelle1!$C332,2),'40'!$A$4:$L$103,9,1)*7/6)/ROUND($D332*4.33,2)),0)</f>
        <v>0</v>
      </c>
      <c r="H332" s="3">
        <f t="shared" si="5"/>
        <v>0</v>
      </c>
    </row>
    <row r="333" spans="1:8" x14ac:dyDescent="0.3">
      <c r="A333" s="19"/>
      <c r="B333" s="20"/>
      <c r="C333" s="21"/>
      <c r="D333" s="17"/>
      <c r="E333" s="18"/>
      <c r="F333" s="25"/>
      <c r="G333" s="12">
        <f>IF(AND(ISNUMBER($E333),$C333&gt;='40'!$A$4),
IF(ROUND($C333,2)&gt;=MAX('40'!$A$4:$A$103),
(VLOOKUP(MAX('40'!$A$4:$A$103),'40'!$A$4:$L$103,9,1)*7/6)/ROUND($D333*4.33,2),
(VLOOKUP(ROUND(Tabelle1!$C333,2),'40'!$A$4:$L$103,9,1)*7/6)/ROUND($D333*4.33,2)),0)</f>
        <v>0</v>
      </c>
      <c r="H333" s="3">
        <f t="shared" si="5"/>
        <v>0</v>
      </c>
    </row>
    <row r="334" spans="1:8" x14ac:dyDescent="0.3">
      <c r="A334" s="19"/>
      <c r="B334" s="20"/>
      <c r="C334" s="21"/>
      <c r="D334" s="17"/>
      <c r="E334" s="18"/>
      <c r="F334" s="25"/>
      <c r="G334" s="12">
        <f>IF(AND(ISNUMBER($E334),$C334&gt;='40'!$A$4),
IF(ROUND($C334,2)&gt;=MAX('40'!$A$4:$A$103),
(VLOOKUP(MAX('40'!$A$4:$A$103),'40'!$A$4:$L$103,9,1)*7/6)/ROUND($D334*4.33,2),
(VLOOKUP(ROUND(Tabelle1!$C334,2),'40'!$A$4:$L$103,9,1)*7/6)/ROUND($D334*4.33,2)),0)</f>
        <v>0</v>
      </c>
      <c r="H334" s="3">
        <f t="shared" si="5"/>
        <v>0</v>
      </c>
    </row>
    <row r="335" spans="1:8" x14ac:dyDescent="0.3">
      <c r="A335" s="19"/>
      <c r="B335" s="20"/>
      <c r="C335" s="21"/>
      <c r="D335" s="17"/>
      <c r="E335" s="18"/>
      <c r="F335" s="25"/>
      <c r="G335" s="12">
        <f>IF(AND(ISNUMBER($E335),$C335&gt;='40'!$A$4),
IF(ROUND($C335,2)&gt;=MAX('40'!$A$4:$A$103),
(VLOOKUP(MAX('40'!$A$4:$A$103),'40'!$A$4:$L$103,9,1)*7/6)/ROUND($D335*4.33,2),
(VLOOKUP(ROUND(Tabelle1!$C335,2),'40'!$A$4:$L$103,9,1)*7/6)/ROUND($D335*4.33,2)),0)</f>
        <v>0</v>
      </c>
      <c r="H335" s="3">
        <f t="shared" si="5"/>
        <v>0</v>
      </c>
    </row>
    <row r="336" spans="1:8" x14ac:dyDescent="0.3">
      <c r="A336" s="19"/>
      <c r="B336" s="20"/>
      <c r="C336" s="21"/>
      <c r="D336" s="17"/>
      <c r="E336" s="18"/>
      <c r="F336" s="25"/>
      <c r="G336" s="12">
        <f>IF(AND(ISNUMBER($E336),$C336&gt;='40'!$A$4),
IF(ROUND($C336,2)&gt;=MAX('40'!$A$4:$A$103),
(VLOOKUP(MAX('40'!$A$4:$A$103),'40'!$A$4:$L$103,9,1)*7/6)/ROUND($D336*4.33,2),
(VLOOKUP(ROUND(Tabelle1!$C336,2),'40'!$A$4:$L$103,9,1)*7/6)/ROUND($D336*4.33,2)),0)</f>
        <v>0</v>
      </c>
      <c r="H336" s="3">
        <f t="shared" si="5"/>
        <v>0</v>
      </c>
    </row>
    <row r="337" spans="1:8" x14ac:dyDescent="0.3">
      <c r="A337" s="19"/>
      <c r="B337" s="20"/>
      <c r="C337" s="21"/>
      <c r="D337" s="17"/>
      <c r="E337" s="18"/>
      <c r="F337" s="25"/>
      <c r="G337" s="12">
        <f>IF(AND(ISNUMBER($E337),$C337&gt;='40'!$A$4),
IF(ROUND($C337,2)&gt;=MAX('40'!$A$4:$A$103),
(VLOOKUP(MAX('40'!$A$4:$A$103),'40'!$A$4:$L$103,9,1)*7/6)/ROUND($D337*4.33,2),
(VLOOKUP(ROUND(Tabelle1!$C337,2),'40'!$A$4:$L$103,9,1)*7/6)/ROUND($D337*4.33,2)),0)</f>
        <v>0</v>
      </c>
      <c r="H337" s="3">
        <f t="shared" si="5"/>
        <v>0</v>
      </c>
    </row>
    <row r="338" spans="1:8" x14ac:dyDescent="0.3">
      <c r="A338" s="19"/>
      <c r="B338" s="20"/>
      <c r="C338" s="21"/>
      <c r="D338" s="17"/>
      <c r="E338" s="18"/>
      <c r="F338" s="25"/>
      <c r="G338" s="12">
        <f>IF(AND(ISNUMBER($E338),$C338&gt;='40'!$A$4),
IF(ROUND($C338,2)&gt;=MAX('40'!$A$4:$A$103),
(VLOOKUP(MAX('40'!$A$4:$A$103),'40'!$A$4:$L$103,9,1)*7/6)/ROUND($D338*4.33,2),
(VLOOKUP(ROUND(Tabelle1!$C338,2),'40'!$A$4:$L$103,9,1)*7/6)/ROUND($D338*4.33,2)),0)</f>
        <v>0</v>
      </c>
      <c r="H338" s="3">
        <f t="shared" si="5"/>
        <v>0</v>
      </c>
    </row>
    <row r="339" spans="1:8" x14ac:dyDescent="0.3">
      <c r="A339" s="19"/>
      <c r="B339" s="20"/>
      <c r="C339" s="21"/>
      <c r="D339" s="17"/>
      <c r="E339" s="18"/>
      <c r="F339" s="25"/>
      <c r="G339" s="12">
        <f>IF(AND(ISNUMBER($E339),$C339&gt;='40'!$A$4),
IF(ROUND($C339,2)&gt;=MAX('40'!$A$4:$A$103),
(VLOOKUP(MAX('40'!$A$4:$A$103),'40'!$A$4:$L$103,9,1)*7/6)/ROUND($D339*4.33,2),
(VLOOKUP(ROUND(Tabelle1!$C339,2),'40'!$A$4:$L$103,9,1)*7/6)/ROUND($D339*4.33,2)),0)</f>
        <v>0</v>
      </c>
      <c r="H339" s="3">
        <f t="shared" si="5"/>
        <v>0</v>
      </c>
    </row>
    <row r="340" spans="1:8" x14ac:dyDescent="0.3">
      <c r="A340" s="19"/>
      <c r="B340" s="20"/>
      <c r="C340" s="21"/>
      <c r="D340" s="17"/>
      <c r="E340" s="18"/>
      <c r="F340" s="25"/>
      <c r="G340" s="12">
        <f>IF(AND(ISNUMBER($E340),$C340&gt;='40'!$A$4),
IF(ROUND($C340,2)&gt;=MAX('40'!$A$4:$A$103),
(VLOOKUP(MAX('40'!$A$4:$A$103),'40'!$A$4:$L$103,9,1)*7/6)/ROUND($D340*4.33,2),
(VLOOKUP(ROUND(Tabelle1!$C340,2),'40'!$A$4:$L$103,9,1)*7/6)/ROUND($D340*4.33,2)),0)</f>
        <v>0</v>
      </c>
      <c r="H340" s="3">
        <f t="shared" si="5"/>
        <v>0</v>
      </c>
    </row>
    <row r="341" spans="1:8" x14ac:dyDescent="0.3">
      <c r="A341" s="19"/>
      <c r="B341" s="20"/>
      <c r="C341" s="21"/>
      <c r="D341" s="17"/>
      <c r="E341" s="18"/>
      <c r="F341" s="25"/>
      <c r="G341" s="12">
        <f>IF(AND(ISNUMBER($E341),$C341&gt;='40'!$A$4),
IF(ROUND($C341,2)&gt;=MAX('40'!$A$4:$A$103),
(VLOOKUP(MAX('40'!$A$4:$A$103),'40'!$A$4:$L$103,9,1)*7/6)/ROUND($D341*4.33,2),
(VLOOKUP(ROUND(Tabelle1!$C341,2),'40'!$A$4:$L$103,9,1)*7/6)/ROUND($D341*4.33,2)),0)</f>
        <v>0</v>
      </c>
      <c r="H341" s="3">
        <f t="shared" si="5"/>
        <v>0</v>
      </c>
    </row>
    <row r="342" spans="1:8" x14ac:dyDescent="0.3">
      <c r="A342" s="19"/>
      <c r="B342" s="20"/>
      <c r="C342" s="21"/>
      <c r="D342" s="17"/>
      <c r="E342" s="18"/>
      <c r="F342" s="25"/>
      <c r="G342" s="12">
        <f>IF(AND(ISNUMBER($E342),$C342&gt;='40'!$A$4),
IF(ROUND($C342,2)&gt;=MAX('40'!$A$4:$A$103),
(VLOOKUP(MAX('40'!$A$4:$A$103),'40'!$A$4:$L$103,9,1)*7/6)/ROUND($D342*4.33,2),
(VLOOKUP(ROUND(Tabelle1!$C342,2),'40'!$A$4:$L$103,9,1)*7/6)/ROUND($D342*4.33,2)),0)</f>
        <v>0</v>
      </c>
      <c r="H342" s="3">
        <f t="shared" si="5"/>
        <v>0</v>
      </c>
    </row>
    <row r="343" spans="1:8" x14ac:dyDescent="0.3">
      <c r="A343" s="19"/>
      <c r="B343" s="20"/>
      <c r="C343" s="21"/>
      <c r="D343" s="17"/>
      <c r="E343" s="18"/>
      <c r="F343" s="25"/>
      <c r="G343" s="12">
        <f>IF(AND(ISNUMBER($E343),$C343&gt;='40'!$A$4),
IF(ROUND($C343,2)&gt;=MAX('40'!$A$4:$A$103),
(VLOOKUP(MAX('40'!$A$4:$A$103),'40'!$A$4:$L$103,9,1)*7/6)/ROUND($D343*4.33,2),
(VLOOKUP(ROUND(Tabelle1!$C343,2),'40'!$A$4:$L$103,9,1)*7/6)/ROUND($D343*4.33,2)),0)</f>
        <v>0</v>
      </c>
      <c r="H343" s="3">
        <f t="shared" si="5"/>
        <v>0</v>
      </c>
    </row>
    <row r="344" spans="1:8" x14ac:dyDescent="0.3">
      <c r="A344" s="19"/>
      <c r="B344" s="20"/>
      <c r="C344" s="21"/>
      <c r="D344" s="17"/>
      <c r="E344" s="18"/>
      <c r="F344" s="25"/>
      <c r="G344" s="12">
        <f>IF(AND(ISNUMBER($E344),$C344&gt;='40'!$A$4),
IF(ROUND($C344,2)&gt;=MAX('40'!$A$4:$A$103),
(VLOOKUP(MAX('40'!$A$4:$A$103),'40'!$A$4:$L$103,9,1)*7/6)/ROUND($D344*4.33,2),
(VLOOKUP(ROUND(Tabelle1!$C344,2),'40'!$A$4:$L$103,9,1)*7/6)/ROUND($D344*4.33,2)),0)</f>
        <v>0</v>
      </c>
      <c r="H344" s="3">
        <f t="shared" si="5"/>
        <v>0</v>
      </c>
    </row>
    <row r="345" spans="1:8" x14ac:dyDescent="0.3">
      <c r="A345" s="19"/>
      <c r="B345" s="20"/>
      <c r="C345" s="21"/>
      <c r="D345" s="17"/>
      <c r="E345" s="18"/>
      <c r="F345" s="25"/>
      <c r="G345" s="12">
        <f>IF(AND(ISNUMBER($E345),$C345&gt;='40'!$A$4),
IF(ROUND($C345,2)&gt;=MAX('40'!$A$4:$A$103),
(VLOOKUP(MAX('40'!$A$4:$A$103),'40'!$A$4:$L$103,9,1)*7/6)/ROUND($D345*4.33,2),
(VLOOKUP(ROUND(Tabelle1!$C345,2),'40'!$A$4:$L$103,9,1)*7/6)/ROUND($D345*4.33,2)),0)</f>
        <v>0</v>
      </c>
      <c r="H345" s="3">
        <f t="shared" si="5"/>
        <v>0</v>
      </c>
    </row>
    <row r="346" spans="1:8" x14ac:dyDescent="0.3">
      <c r="A346" s="19"/>
      <c r="B346" s="20"/>
      <c r="C346" s="21"/>
      <c r="D346" s="17"/>
      <c r="E346" s="18"/>
      <c r="F346" s="25"/>
      <c r="G346" s="12">
        <f>IF(AND(ISNUMBER($E346),$C346&gt;='40'!$A$4),
IF(ROUND($C346,2)&gt;=MAX('40'!$A$4:$A$103),
(VLOOKUP(MAX('40'!$A$4:$A$103),'40'!$A$4:$L$103,9,1)*7/6)/ROUND($D346*4.33,2),
(VLOOKUP(ROUND(Tabelle1!$C346,2),'40'!$A$4:$L$103,9,1)*7/6)/ROUND($D346*4.33,2)),0)</f>
        <v>0</v>
      </c>
      <c r="H346" s="3">
        <f t="shared" si="5"/>
        <v>0</v>
      </c>
    </row>
    <row r="347" spans="1:8" x14ac:dyDescent="0.3">
      <c r="A347" s="19"/>
      <c r="B347" s="20"/>
      <c r="C347" s="21"/>
      <c r="D347" s="17"/>
      <c r="E347" s="18"/>
      <c r="F347" s="25"/>
      <c r="G347" s="12">
        <f>IF(AND(ISNUMBER($E347),$C347&gt;='40'!$A$4),
IF(ROUND($C347,2)&gt;=MAX('40'!$A$4:$A$103),
(VLOOKUP(MAX('40'!$A$4:$A$103),'40'!$A$4:$L$103,9,1)*7/6)/ROUND($D347*4.33,2),
(VLOOKUP(ROUND(Tabelle1!$C347,2),'40'!$A$4:$L$103,9,1)*7/6)/ROUND($D347*4.33,2)),0)</f>
        <v>0</v>
      </c>
      <c r="H347" s="3">
        <f t="shared" si="5"/>
        <v>0</v>
      </c>
    </row>
    <row r="348" spans="1:8" x14ac:dyDescent="0.3">
      <c r="A348" s="19"/>
      <c r="B348" s="20"/>
      <c r="C348" s="21"/>
      <c r="D348" s="17"/>
      <c r="E348" s="18"/>
      <c r="F348" s="25"/>
      <c r="G348" s="12">
        <f>IF(AND(ISNUMBER($E348),$C348&gt;='40'!$A$4),
IF(ROUND($C348,2)&gt;=MAX('40'!$A$4:$A$103),
(VLOOKUP(MAX('40'!$A$4:$A$103),'40'!$A$4:$L$103,9,1)*7/6)/ROUND($D348*4.33,2),
(VLOOKUP(ROUND(Tabelle1!$C348,2),'40'!$A$4:$L$103,9,1)*7/6)/ROUND($D348*4.33,2)),0)</f>
        <v>0</v>
      </c>
      <c r="H348" s="3">
        <f t="shared" si="5"/>
        <v>0</v>
      </c>
    </row>
    <row r="349" spans="1:8" x14ac:dyDescent="0.3">
      <c r="A349" s="19"/>
      <c r="B349" s="20"/>
      <c r="C349" s="21"/>
      <c r="D349" s="17"/>
      <c r="E349" s="18"/>
      <c r="F349" s="25"/>
      <c r="G349" s="12">
        <f>IF(AND(ISNUMBER($E349),$C349&gt;='40'!$A$4),
IF(ROUND($C349,2)&gt;=MAX('40'!$A$4:$A$103),
(VLOOKUP(MAX('40'!$A$4:$A$103),'40'!$A$4:$L$103,9,1)*7/6)/ROUND($D349*4.33,2),
(VLOOKUP(ROUND(Tabelle1!$C349,2),'40'!$A$4:$L$103,9,1)*7/6)/ROUND($D349*4.33,2)),0)</f>
        <v>0</v>
      </c>
      <c r="H349" s="3">
        <f t="shared" si="5"/>
        <v>0</v>
      </c>
    </row>
    <row r="350" spans="1:8" x14ac:dyDescent="0.3">
      <c r="A350" s="19"/>
      <c r="B350" s="20"/>
      <c r="C350" s="21"/>
      <c r="D350" s="17"/>
      <c r="E350" s="18"/>
      <c r="F350" s="25"/>
      <c r="G350" s="12">
        <f>IF(AND(ISNUMBER($E350),$C350&gt;='40'!$A$4),
IF(ROUND($C350,2)&gt;=MAX('40'!$A$4:$A$103),
(VLOOKUP(MAX('40'!$A$4:$A$103),'40'!$A$4:$L$103,9,1)*7/6)/ROUND($D350*4.33,2),
(VLOOKUP(ROUND(Tabelle1!$C350,2),'40'!$A$4:$L$103,9,1)*7/6)/ROUND($D350*4.33,2)),0)</f>
        <v>0</v>
      </c>
      <c r="H350" s="3">
        <f t="shared" si="5"/>
        <v>0</v>
      </c>
    </row>
    <row r="351" spans="1:8" x14ac:dyDescent="0.3">
      <c r="A351" s="19"/>
      <c r="B351" s="20"/>
      <c r="C351" s="21"/>
      <c r="D351" s="17"/>
      <c r="E351" s="18"/>
      <c r="F351" s="25"/>
      <c r="G351" s="12">
        <f>IF(AND(ISNUMBER($E351),$C351&gt;='40'!$A$4),
IF(ROUND($C351,2)&gt;=MAX('40'!$A$4:$A$103),
(VLOOKUP(MAX('40'!$A$4:$A$103),'40'!$A$4:$L$103,9,1)*7/6)/ROUND($D351*4.33,2),
(VLOOKUP(ROUND(Tabelle1!$C351,2),'40'!$A$4:$L$103,9,1)*7/6)/ROUND($D351*4.33,2)),0)</f>
        <v>0</v>
      </c>
      <c r="H351" s="3">
        <f t="shared" si="5"/>
        <v>0</v>
      </c>
    </row>
    <row r="352" spans="1:8" x14ac:dyDescent="0.3">
      <c r="A352" s="19"/>
      <c r="B352" s="20"/>
      <c r="C352" s="21"/>
      <c r="D352" s="17"/>
      <c r="E352" s="18"/>
      <c r="F352" s="25"/>
      <c r="G352" s="12">
        <f>IF(AND(ISNUMBER($E352),$C352&gt;='40'!$A$4),
IF(ROUND($C352,2)&gt;=MAX('40'!$A$4:$A$103),
(VLOOKUP(MAX('40'!$A$4:$A$103),'40'!$A$4:$L$103,9,1)*7/6)/ROUND($D352*4.33,2),
(VLOOKUP(ROUND(Tabelle1!$C352,2),'40'!$A$4:$L$103,9,1)*7/6)/ROUND($D352*4.33,2)),0)</f>
        <v>0</v>
      </c>
      <c r="H352" s="3">
        <f t="shared" si="5"/>
        <v>0</v>
      </c>
    </row>
    <row r="353" spans="1:8" x14ac:dyDescent="0.3">
      <c r="A353" s="19"/>
      <c r="B353" s="20"/>
      <c r="C353" s="21"/>
      <c r="D353" s="17"/>
      <c r="E353" s="18"/>
      <c r="F353" s="25"/>
      <c r="G353" s="12">
        <f>IF(AND(ISNUMBER($E353),$C353&gt;='40'!$A$4),
IF(ROUND($C353,2)&gt;=MAX('40'!$A$4:$A$103),
(VLOOKUP(MAX('40'!$A$4:$A$103),'40'!$A$4:$L$103,9,1)*7/6)/ROUND($D353*4.33,2),
(VLOOKUP(ROUND(Tabelle1!$C353,2),'40'!$A$4:$L$103,9,1)*7/6)/ROUND($D353*4.33,2)),0)</f>
        <v>0</v>
      </c>
      <c r="H353" s="3">
        <f t="shared" si="5"/>
        <v>0</v>
      </c>
    </row>
    <row r="354" spans="1:8" x14ac:dyDescent="0.3">
      <c r="A354" s="19"/>
      <c r="B354" s="20"/>
      <c r="C354" s="21"/>
      <c r="D354" s="17"/>
      <c r="E354" s="18"/>
      <c r="F354" s="25"/>
      <c r="G354" s="12">
        <f>IF(AND(ISNUMBER($E354),$C354&gt;='40'!$A$4),
IF(ROUND($C354,2)&gt;=MAX('40'!$A$4:$A$103),
(VLOOKUP(MAX('40'!$A$4:$A$103),'40'!$A$4:$L$103,9,1)*7/6)/ROUND($D354*4.33,2),
(VLOOKUP(ROUND(Tabelle1!$C354,2),'40'!$A$4:$L$103,9,1)*7/6)/ROUND($D354*4.33,2)),0)</f>
        <v>0</v>
      </c>
      <c r="H354" s="3">
        <f t="shared" si="5"/>
        <v>0</v>
      </c>
    </row>
    <row r="355" spans="1:8" x14ac:dyDescent="0.3">
      <c r="A355" s="19"/>
      <c r="B355" s="20"/>
      <c r="C355" s="21"/>
      <c r="D355" s="17"/>
      <c r="E355" s="18"/>
      <c r="F355" s="25"/>
      <c r="G355" s="12">
        <f>IF(AND(ISNUMBER($E355),$C355&gt;='40'!$A$4),
IF(ROUND($C355,2)&gt;=MAX('40'!$A$4:$A$103),
(VLOOKUP(MAX('40'!$A$4:$A$103),'40'!$A$4:$L$103,9,1)*7/6)/ROUND($D355*4.33,2),
(VLOOKUP(ROUND(Tabelle1!$C355,2),'40'!$A$4:$L$103,9,1)*7/6)/ROUND($D355*4.33,2)),0)</f>
        <v>0</v>
      </c>
      <c r="H355" s="3">
        <f t="shared" si="5"/>
        <v>0</v>
      </c>
    </row>
    <row r="356" spans="1:8" x14ac:dyDescent="0.3">
      <c r="A356" s="19"/>
      <c r="B356" s="20"/>
      <c r="C356" s="21"/>
      <c r="D356" s="17"/>
      <c r="E356" s="18"/>
      <c r="F356" s="25"/>
      <c r="G356" s="12">
        <f>IF(AND(ISNUMBER($E356),$C356&gt;='40'!$A$4),
IF(ROUND($C356,2)&gt;=MAX('40'!$A$4:$A$103),
(VLOOKUP(MAX('40'!$A$4:$A$103),'40'!$A$4:$L$103,9,1)*7/6)/ROUND($D356*4.33,2),
(VLOOKUP(ROUND(Tabelle1!$C356,2),'40'!$A$4:$L$103,9,1)*7/6)/ROUND($D356*4.33,2)),0)</f>
        <v>0</v>
      </c>
      <c r="H356" s="3">
        <f t="shared" si="5"/>
        <v>0</v>
      </c>
    </row>
    <row r="357" spans="1:8" x14ac:dyDescent="0.3">
      <c r="A357" s="19"/>
      <c r="B357" s="20"/>
      <c r="C357" s="21"/>
      <c r="D357" s="17"/>
      <c r="E357" s="18"/>
      <c r="F357" s="25"/>
      <c r="G357" s="12">
        <f>IF(AND(ISNUMBER($E357),$C357&gt;='40'!$A$4),
IF(ROUND($C357,2)&gt;=MAX('40'!$A$4:$A$103),
(VLOOKUP(MAX('40'!$A$4:$A$103),'40'!$A$4:$L$103,9,1)*7/6)/ROUND($D357*4.33,2),
(VLOOKUP(ROUND(Tabelle1!$C357,2),'40'!$A$4:$L$103,9,1)*7/6)/ROUND($D357*4.33,2)),0)</f>
        <v>0</v>
      </c>
      <c r="H357" s="3">
        <f t="shared" si="5"/>
        <v>0</v>
      </c>
    </row>
    <row r="358" spans="1:8" x14ac:dyDescent="0.3">
      <c r="A358" s="19"/>
      <c r="B358" s="20"/>
      <c r="C358" s="21"/>
      <c r="D358" s="17"/>
      <c r="E358" s="18"/>
      <c r="F358" s="25"/>
      <c r="G358" s="12">
        <f>IF(AND(ISNUMBER($E358),$C358&gt;='40'!$A$4),
IF(ROUND($C358,2)&gt;=MAX('40'!$A$4:$A$103),
(VLOOKUP(MAX('40'!$A$4:$A$103),'40'!$A$4:$L$103,9,1)*7/6)/ROUND($D358*4.33,2),
(VLOOKUP(ROUND(Tabelle1!$C358,2),'40'!$A$4:$L$103,9,1)*7/6)/ROUND($D358*4.33,2)),0)</f>
        <v>0</v>
      </c>
      <c r="H358" s="3">
        <f t="shared" si="5"/>
        <v>0</v>
      </c>
    </row>
    <row r="359" spans="1:8" x14ac:dyDescent="0.3">
      <c r="A359" s="19"/>
      <c r="B359" s="20"/>
      <c r="C359" s="21"/>
      <c r="D359" s="17"/>
      <c r="E359" s="18"/>
      <c r="F359" s="25"/>
      <c r="G359" s="12">
        <f>IF(AND(ISNUMBER($E359),$C359&gt;='40'!$A$4),
IF(ROUND($C359,2)&gt;=MAX('40'!$A$4:$A$103),
(VLOOKUP(MAX('40'!$A$4:$A$103),'40'!$A$4:$L$103,9,1)*7/6)/ROUND($D359*4.33,2),
(VLOOKUP(ROUND(Tabelle1!$C359,2),'40'!$A$4:$L$103,9,1)*7/6)/ROUND($D359*4.33,2)),0)</f>
        <v>0</v>
      </c>
      <c r="H359" s="3">
        <f t="shared" si="5"/>
        <v>0</v>
      </c>
    </row>
    <row r="360" spans="1:8" x14ac:dyDescent="0.3">
      <c r="A360" s="19"/>
      <c r="B360" s="20"/>
      <c r="C360" s="21"/>
      <c r="D360" s="17"/>
      <c r="E360" s="18"/>
      <c r="F360" s="25"/>
      <c r="G360" s="12">
        <f>IF(AND(ISNUMBER($E360),$C360&gt;='40'!$A$4),
IF(ROUND($C360,2)&gt;=MAX('40'!$A$4:$A$103),
(VLOOKUP(MAX('40'!$A$4:$A$103),'40'!$A$4:$L$103,9,1)*7/6)/ROUND($D360*4.33,2),
(VLOOKUP(ROUND(Tabelle1!$C360,2),'40'!$A$4:$L$103,9,1)*7/6)/ROUND($D360*4.33,2)),0)</f>
        <v>0</v>
      </c>
      <c r="H360" s="3">
        <f t="shared" si="5"/>
        <v>0</v>
      </c>
    </row>
    <row r="361" spans="1:8" x14ac:dyDescent="0.3">
      <c r="A361" s="19"/>
      <c r="B361" s="20"/>
      <c r="C361" s="21"/>
      <c r="D361" s="17"/>
      <c r="E361" s="18"/>
      <c r="F361" s="25"/>
      <c r="G361" s="12">
        <f>IF(AND(ISNUMBER($E361),$C361&gt;='40'!$A$4),
IF(ROUND($C361,2)&gt;=MAX('40'!$A$4:$A$103),
(VLOOKUP(MAX('40'!$A$4:$A$103),'40'!$A$4:$L$103,9,1)*7/6)/ROUND($D361*4.33,2),
(VLOOKUP(ROUND(Tabelle1!$C361,2),'40'!$A$4:$L$103,9,1)*7/6)/ROUND($D361*4.33,2)),0)</f>
        <v>0</v>
      </c>
      <c r="H361" s="3">
        <f t="shared" si="5"/>
        <v>0</v>
      </c>
    </row>
    <row r="362" spans="1:8" x14ac:dyDescent="0.3">
      <c r="A362" s="19"/>
      <c r="B362" s="20"/>
      <c r="C362" s="21"/>
      <c r="D362" s="17"/>
      <c r="E362" s="18"/>
      <c r="F362" s="25"/>
      <c r="G362" s="12">
        <f>IF(AND(ISNUMBER($E362),$C362&gt;='40'!$A$4),
IF(ROUND($C362,2)&gt;=MAX('40'!$A$4:$A$103),
(VLOOKUP(MAX('40'!$A$4:$A$103),'40'!$A$4:$L$103,9,1)*7/6)/ROUND($D362*4.33,2),
(VLOOKUP(ROUND(Tabelle1!$C362,2),'40'!$A$4:$L$103,9,1)*7/6)/ROUND($D362*4.33,2)),0)</f>
        <v>0</v>
      </c>
      <c r="H362" s="3">
        <f t="shared" si="5"/>
        <v>0</v>
      </c>
    </row>
    <row r="363" spans="1:8" x14ac:dyDescent="0.3">
      <c r="A363" s="19"/>
      <c r="B363" s="20"/>
      <c r="C363" s="21"/>
      <c r="D363" s="17"/>
      <c r="E363" s="18"/>
      <c r="F363" s="25"/>
      <c r="G363" s="12">
        <f>IF(AND(ISNUMBER($E363),$C363&gt;='40'!$A$4),
IF(ROUND($C363,2)&gt;=MAX('40'!$A$4:$A$103),
(VLOOKUP(MAX('40'!$A$4:$A$103),'40'!$A$4:$L$103,9,1)*7/6)/ROUND($D363*4.33,2),
(VLOOKUP(ROUND(Tabelle1!$C363,2),'40'!$A$4:$L$103,9,1)*7/6)/ROUND($D363*4.33,2)),0)</f>
        <v>0</v>
      </c>
      <c r="H363" s="3">
        <f t="shared" si="5"/>
        <v>0</v>
      </c>
    </row>
    <row r="364" spans="1:8" x14ac:dyDescent="0.3">
      <c r="A364" s="19"/>
      <c r="B364" s="20"/>
      <c r="C364" s="21"/>
      <c r="D364" s="17"/>
      <c r="E364" s="18"/>
      <c r="F364" s="25"/>
      <c r="G364" s="12">
        <f>IF(AND(ISNUMBER($E364),$C364&gt;='40'!$A$4),
IF(ROUND($C364,2)&gt;=MAX('40'!$A$4:$A$103),
(VLOOKUP(MAX('40'!$A$4:$A$103),'40'!$A$4:$L$103,9,1)*7/6)/ROUND($D364*4.33,2),
(VLOOKUP(ROUND(Tabelle1!$C364,2),'40'!$A$4:$L$103,9,1)*7/6)/ROUND($D364*4.33,2)),0)</f>
        <v>0</v>
      </c>
      <c r="H364" s="3">
        <f t="shared" si="5"/>
        <v>0</v>
      </c>
    </row>
    <row r="365" spans="1:8" x14ac:dyDescent="0.3">
      <c r="A365" s="19"/>
      <c r="B365" s="20"/>
      <c r="C365" s="21"/>
      <c r="D365" s="17"/>
      <c r="E365" s="18"/>
      <c r="F365" s="25"/>
      <c r="G365" s="12">
        <f>IF(AND(ISNUMBER($E365),$C365&gt;='40'!$A$4),
IF(ROUND($C365,2)&gt;=MAX('40'!$A$4:$A$103),
(VLOOKUP(MAX('40'!$A$4:$A$103),'40'!$A$4:$L$103,9,1)*7/6)/ROUND($D365*4.33,2),
(VLOOKUP(ROUND(Tabelle1!$C365,2),'40'!$A$4:$L$103,9,1)*7/6)/ROUND($D365*4.33,2)),0)</f>
        <v>0</v>
      </c>
      <c r="H365" s="3">
        <f t="shared" si="5"/>
        <v>0</v>
      </c>
    </row>
    <row r="366" spans="1:8" x14ac:dyDescent="0.3">
      <c r="A366" s="19"/>
      <c r="B366" s="20"/>
      <c r="C366" s="21"/>
      <c r="D366" s="17"/>
      <c r="E366" s="18"/>
      <c r="F366" s="25"/>
      <c r="G366" s="12">
        <f>IF(AND(ISNUMBER($E366),$C366&gt;='40'!$A$4),
IF(ROUND($C366,2)&gt;=MAX('40'!$A$4:$A$103),
(VLOOKUP(MAX('40'!$A$4:$A$103),'40'!$A$4:$L$103,9,1)*7/6)/ROUND($D366*4.33,2),
(VLOOKUP(ROUND(Tabelle1!$C366,2),'40'!$A$4:$L$103,9,1)*7/6)/ROUND($D366*4.33,2)),0)</f>
        <v>0</v>
      </c>
      <c r="H366" s="3">
        <f t="shared" si="5"/>
        <v>0</v>
      </c>
    </row>
    <row r="367" spans="1:8" x14ac:dyDescent="0.3">
      <c r="A367" s="19"/>
      <c r="B367" s="20"/>
      <c r="C367" s="21"/>
      <c r="D367" s="17"/>
      <c r="E367" s="18"/>
      <c r="F367" s="25"/>
      <c r="G367" s="12">
        <f>IF(AND(ISNUMBER($E367),$C367&gt;='40'!$A$4),
IF(ROUND($C367,2)&gt;=MAX('40'!$A$4:$A$103),
(VLOOKUP(MAX('40'!$A$4:$A$103),'40'!$A$4:$L$103,9,1)*7/6)/ROUND($D367*4.33,2),
(VLOOKUP(ROUND(Tabelle1!$C367,2),'40'!$A$4:$L$103,9,1)*7/6)/ROUND($D367*4.33,2)),0)</f>
        <v>0</v>
      </c>
      <c r="H367" s="3">
        <f t="shared" ref="H367:H430" si="6">+G367*F367</f>
        <v>0</v>
      </c>
    </row>
    <row r="368" spans="1:8" x14ac:dyDescent="0.3">
      <c r="A368" s="19"/>
      <c r="B368" s="20"/>
      <c r="C368" s="21"/>
      <c r="D368" s="17"/>
      <c r="E368" s="18"/>
      <c r="F368" s="25"/>
      <c r="G368" s="12">
        <f>IF(AND(ISNUMBER($E368),$C368&gt;='40'!$A$4),
IF(ROUND($C368,2)&gt;=MAX('40'!$A$4:$A$103),
(VLOOKUP(MAX('40'!$A$4:$A$103),'40'!$A$4:$L$103,9,1)*7/6)/ROUND($D368*4.33,2),
(VLOOKUP(ROUND(Tabelle1!$C368,2),'40'!$A$4:$L$103,9,1)*7/6)/ROUND($D368*4.33,2)),0)</f>
        <v>0</v>
      </c>
      <c r="H368" s="3">
        <f t="shared" si="6"/>
        <v>0</v>
      </c>
    </row>
    <row r="369" spans="1:8" x14ac:dyDescent="0.3">
      <c r="A369" s="19"/>
      <c r="B369" s="20"/>
      <c r="C369" s="21"/>
      <c r="D369" s="17"/>
      <c r="E369" s="18"/>
      <c r="F369" s="25"/>
      <c r="G369" s="12">
        <f>IF(AND(ISNUMBER($E369),$C369&gt;='40'!$A$4),
IF(ROUND($C369,2)&gt;=MAX('40'!$A$4:$A$103),
(VLOOKUP(MAX('40'!$A$4:$A$103),'40'!$A$4:$L$103,9,1)*7/6)/ROUND($D369*4.33,2),
(VLOOKUP(ROUND(Tabelle1!$C369,2),'40'!$A$4:$L$103,9,1)*7/6)/ROUND($D369*4.33,2)),0)</f>
        <v>0</v>
      </c>
      <c r="H369" s="3">
        <f t="shared" si="6"/>
        <v>0</v>
      </c>
    </row>
    <row r="370" spans="1:8" x14ac:dyDescent="0.3">
      <c r="A370" s="19"/>
      <c r="B370" s="20"/>
      <c r="C370" s="21"/>
      <c r="D370" s="17"/>
      <c r="E370" s="18"/>
      <c r="F370" s="25"/>
      <c r="G370" s="12">
        <f>IF(AND(ISNUMBER($E370),$C370&gt;='40'!$A$4),
IF(ROUND($C370,2)&gt;=MAX('40'!$A$4:$A$103),
(VLOOKUP(MAX('40'!$A$4:$A$103),'40'!$A$4:$L$103,9,1)*7/6)/ROUND($D370*4.33,2),
(VLOOKUP(ROUND(Tabelle1!$C370,2),'40'!$A$4:$L$103,9,1)*7/6)/ROUND($D370*4.33,2)),0)</f>
        <v>0</v>
      </c>
      <c r="H370" s="3">
        <f t="shared" si="6"/>
        <v>0</v>
      </c>
    </row>
    <row r="371" spans="1:8" x14ac:dyDescent="0.3">
      <c r="A371" s="19"/>
      <c r="B371" s="20"/>
      <c r="C371" s="21"/>
      <c r="D371" s="17"/>
      <c r="E371" s="18"/>
      <c r="F371" s="25"/>
      <c r="G371" s="12">
        <f>IF(AND(ISNUMBER($E371),$C371&gt;='40'!$A$4),
IF(ROUND($C371,2)&gt;=MAX('40'!$A$4:$A$103),
(VLOOKUP(MAX('40'!$A$4:$A$103),'40'!$A$4:$L$103,9,1)*7/6)/ROUND($D371*4.33,2),
(VLOOKUP(ROUND(Tabelle1!$C371,2),'40'!$A$4:$L$103,9,1)*7/6)/ROUND($D371*4.33,2)),0)</f>
        <v>0</v>
      </c>
      <c r="H371" s="3">
        <f t="shared" si="6"/>
        <v>0</v>
      </c>
    </row>
    <row r="372" spans="1:8" x14ac:dyDescent="0.3">
      <c r="A372" s="19"/>
      <c r="B372" s="20"/>
      <c r="C372" s="21"/>
      <c r="D372" s="17"/>
      <c r="E372" s="18"/>
      <c r="F372" s="25"/>
      <c r="G372" s="12">
        <f>IF(AND(ISNUMBER($E372),$C372&gt;='40'!$A$4),
IF(ROUND($C372,2)&gt;=MAX('40'!$A$4:$A$103),
(VLOOKUP(MAX('40'!$A$4:$A$103),'40'!$A$4:$L$103,9,1)*7/6)/ROUND($D372*4.33,2),
(VLOOKUP(ROUND(Tabelle1!$C372,2),'40'!$A$4:$L$103,9,1)*7/6)/ROUND($D372*4.33,2)),0)</f>
        <v>0</v>
      </c>
      <c r="H372" s="3">
        <f t="shared" si="6"/>
        <v>0</v>
      </c>
    </row>
    <row r="373" spans="1:8" x14ac:dyDescent="0.3">
      <c r="A373" s="19"/>
      <c r="B373" s="20"/>
      <c r="C373" s="21"/>
      <c r="D373" s="17"/>
      <c r="E373" s="18"/>
      <c r="F373" s="25"/>
      <c r="G373" s="12">
        <f>IF(AND(ISNUMBER($E373),$C373&gt;='40'!$A$4),
IF(ROUND($C373,2)&gt;=MAX('40'!$A$4:$A$103),
(VLOOKUP(MAX('40'!$A$4:$A$103),'40'!$A$4:$L$103,9,1)*7/6)/ROUND($D373*4.33,2),
(VLOOKUP(ROUND(Tabelle1!$C373,2),'40'!$A$4:$L$103,9,1)*7/6)/ROUND($D373*4.33,2)),0)</f>
        <v>0</v>
      </c>
      <c r="H373" s="3">
        <f t="shared" si="6"/>
        <v>0</v>
      </c>
    </row>
    <row r="374" spans="1:8" x14ac:dyDescent="0.3">
      <c r="A374" s="19"/>
      <c r="B374" s="20"/>
      <c r="C374" s="21"/>
      <c r="D374" s="17"/>
      <c r="E374" s="18"/>
      <c r="F374" s="25"/>
      <c r="G374" s="12">
        <f>IF(AND(ISNUMBER($E374),$C374&gt;='40'!$A$4),
IF(ROUND($C374,2)&gt;=MAX('40'!$A$4:$A$103),
(VLOOKUP(MAX('40'!$A$4:$A$103),'40'!$A$4:$L$103,9,1)*7/6)/ROUND($D374*4.33,2),
(VLOOKUP(ROUND(Tabelle1!$C374,2),'40'!$A$4:$L$103,9,1)*7/6)/ROUND($D374*4.33,2)),0)</f>
        <v>0</v>
      </c>
      <c r="H374" s="3">
        <f t="shared" si="6"/>
        <v>0</v>
      </c>
    </row>
    <row r="375" spans="1:8" x14ac:dyDescent="0.3">
      <c r="A375" s="19"/>
      <c r="B375" s="20"/>
      <c r="C375" s="21"/>
      <c r="D375" s="17"/>
      <c r="E375" s="18"/>
      <c r="F375" s="25"/>
      <c r="G375" s="12">
        <f>IF(AND(ISNUMBER($E375),$C375&gt;='40'!$A$4),
IF(ROUND($C375,2)&gt;=MAX('40'!$A$4:$A$103),
(VLOOKUP(MAX('40'!$A$4:$A$103),'40'!$A$4:$L$103,9,1)*7/6)/ROUND($D375*4.33,2),
(VLOOKUP(ROUND(Tabelle1!$C375,2),'40'!$A$4:$L$103,9,1)*7/6)/ROUND($D375*4.33,2)),0)</f>
        <v>0</v>
      </c>
      <c r="H375" s="3">
        <f t="shared" si="6"/>
        <v>0</v>
      </c>
    </row>
    <row r="376" spans="1:8" x14ac:dyDescent="0.3">
      <c r="A376" s="19"/>
      <c r="B376" s="20"/>
      <c r="C376" s="21"/>
      <c r="D376" s="17"/>
      <c r="E376" s="18"/>
      <c r="F376" s="25"/>
      <c r="G376" s="12">
        <f>IF(AND(ISNUMBER($E376),$C376&gt;='40'!$A$4),
IF(ROUND($C376,2)&gt;=MAX('40'!$A$4:$A$103),
(VLOOKUP(MAX('40'!$A$4:$A$103),'40'!$A$4:$L$103,9,1)*7/6)/ROUND($D376*4.33,2),
(VLOOKUP(ROUND(Tabelle1!$C376,2),'40'!$A$4:$L$103,9,1)*7/6)/ROUND($D376*4.33,2)),0)</f>
        <v>0</v>
      </c>
      <c r="H376" s="3">
        <f t="shared" si="6"/>
        <v>0</v>
      </c>
    </row>
    <row r="377" spans="1:8" x14ac:dyDescent="0.3">
      <c r="A377" s="19"/>
      <c r="B377" s="20"/>
      <c r="C377" s="21"/>
      <c r="D377" s="17"/>
      <c r="E377" s="18"/>
      <c r="F377" s="25"/>
      <c r="G377" s="12">
        <f>IF(AND(ISNUMBER($E377),$C377&gt;='40'!$A$4),
IF(ROUND($C377,2)&gt;=MAX('40'!$A$4:$A$103),
(VLOOKUP(MAX('40'!$A$4:$A$103),'40'!$A$4:$L$103,9,1)*7/6)/ROUND($D377*4.33,2),
(VLOOKUP(ROUND(Tabelle1!$C377,2),'40'!$A$4:$L$103,9,1)*7/6)/ROUND($D377*4.33,2)),0)</f>
        <v>0</v>
      </c>
      <c r="H377" s="3">
        <f t="shared" si="6"/>
        <v>0</v>
      </c>
    </row>
    <row r="378" spans="1:8" x14ac:dyDescent="0.3">
      <c r="A378" s="19"/>
      <c r="B378" s="20"/>
      <c r="C378" s="21"/>
      <c r="D378" s="17"/>
      <c r="E378" s="18"/>
      <c r="F378" s="25"/>
      <c r="G378" s="12">
        <f>IF(AND(ISNUMBER($E378),$C378&gt;='40'!$A$4),
IF(ROUND($C378,2)&gt;=MAX('40'!$A$4:$A$103),
(VLOOKUP(MAX('40'!$A$4:$A$103),'40'!$A$4:$L$103,9,1)*7/6)/ROUND($D378*4.33,2),
(VLOOKUP(ROUND(Tabelle1!$C378,2),'40'!$A$4:$L$103,9,1)*7/6)/ROUND($D378*4.33,2)),0)</f>
        <v>0</v>
      </c>
      <c r="H378" s="3">
        <f t="shared" si="6"/>
        <v>0</v>
      </c>
    </row>
    <row r="379" spans="1:8" x14ac:dyDescent="0.3">
      <c r="A379" s="19"/>
      <c r="B379" s="20"/>
      <c r="C379" s="21"/>
      <c r="D379" s="17"/>
      <c r="E379" s="18"/>
      <c r="F379" s="25"/>
      <c r="G379" s="12">
        <f>IF(AND(ISNUMBER($E379),$C379&gt;='40'!$A$4),
IF(ROUND($C379,2)&gt;=MAX('40'!$A$4:$A$103),
(VLOOKUP(MAX('40'!$A$4:$A$103),'40'!$A$4:$L$103,9,1)*7/6)/ROUND($D379*4.33,2),
(VLOOKUP(ROUND(Tabelle1!$C379,2),'40'!$A$4:$L$103,9,1)*7/6)/ROUND($D379*4.33,2)),0)</f>
        <v>0</v>
      </c>
      <c r="H379" s="3">
        <f t="shared" si="6"/>
        <v>0</v>
      </c>
    </row>
    <row r="380" spans="1:8" x14ac:dyDescent="0.3">
      <c r="A380" s="19"/>
      <c r="B380" s="20"/>
      <c r="C380" s="21"/>
      <c r="D380" s="17"/>
      <c r="E380" s="18"/>
      <c r="F380" s="25"/>
      <c r="G380" s="12">
        <f>IF(AND(ISNUMBER($E380),$C380&gt;='40'!$A$4),
IF(ROUND($C380,2)&gt;=MAX('40'!$A$4:$A$103),
(VLOOKUP(MAX('40'!$A$4:$A$103),'40'!$A$4:$L$103,9,1)*7/6)/ROUND($D380*4.33,2),
(VLOOKUP(ROUND(Tabelle1!$C380,2),'40'!$A$4:$L$103,9,1)*7/6)/ROUND($D380*4.33,2)),0)</f>
        <v>0</v>
      </c>
      <c r="H380" s="3">
        <f t="shared" si="6"/>
        <v>0</v>
      </c>
    </row>
    <row r="381" spans="1:8" x14ac:dyDescent="0.3">
      <c r="A381" s="19"/>
      <c r="B381" s="20"/>
      <c r="C381" s="21"/>
      <c r="D381" s="17"/>
      <c r="E381" s="18"/>
      <c r="F381" s="25"/>
      <c r="G381" s="12">
        <f>IF(AND(ISNUMBER($E381),$C381&gt;='40'!$A$4),
IF(ROUND($C381,2)&gt;=MAX('40'!$A$4:$A$103),
(VLOOKUP(MAX('40'!$A$4:$A$103),'40'!$A$4:$L$103,9,1)*7/6)/ROUND($D381*4.33,2),
(VLOOKUP(ROUND(Tabelle1!$C381,2),'40'!$A$4:$L$103,9,1)*7/6)/ROUND($D381*4.33,2)),0)</f>
        <v>0</v>
      </c>
      <c r="H381" s="3">
        <f t="shared" si="6"/>
        <v>0</v>
      </c>
    </row>
    <row r="382" spans="1:8" x14ac:dyDescent="0.3">
      <c r="A382" s="19"/>
      <c r="B382" s="20"/>
      <c r="C382" s="21"/>
      <c r="D382" s="17"/>
      <c r="E382" s="18"/>
      <c r="F382" s="25"/>
      <c r="G382" s="12">
        <f>IF(AND(ISNUMBER($E382),$C382&gt;='40'!$A$4),
IF(ROUND($C382,2)&gt;=MAX('40'!$A$4:$A$103),
(VLOOKUP(MAX('40'!$A$4:$A$103),'40'!$A$4:$L$103,9,1)*7/6)/ROUND($D382*4.33,2),
(VLOOKUP(ROUND(Tabelle1!$C382,2),'40'!$A$4:$L$103,9,1)*7/6)/ROUND($D382*4.33,2)),0)</f>
        <v>0</v>
      </c>
      <c r="H382" s="3">
        <f t="shared" si="6"/>
        <v>0</v>
      </c>
    </row>
    <row r="383" spans="1:8" x14ac:dyDescent="0.3">
      <c r="A383" s="19"/>
      <c r="B383" s="20"/>
      <c r="C383" s="21"/>
      <c r="D383" s="17"/>
      <c r="E383" s="18"/>
      <c r="F383" s="25"/>
      <c r="G383" s="12">
        <f>IF(AND(ISNUMBER($E383),$C383&gt;='40'!$A$4),
IF(ROUND($C383,2)&gt;=MAX('40'!$A$4:$A$103),
(VLOOKUP(MAX('40'!$A$4:$A$103),'40'!$A$4:$L$103,9,1)*7/6)/ROUND($D383*4.33,2),
(VLOOKUP(ROUND(Tabelle1!$C383,2),'40'!$A$4:$L$103,9,1)*7/6)/ROUND($D383*4.33,2)),0)</f>
        <v>0</v>
      </c>
      <c r="H383" s="3">
        <f t="shared" si="6"/>
        <v>0</v>
      </c>
    </row>
    <row r="384" spans="1:8" x14ac:dyDescent="0.3">
      <c r="A384" s="19"/>
      <c r="B384" s="20"/>
      <c r="C384" s="21"/>
      <c r="D384" s="17"/>
      <c r="E384" s="18"/>
      <c r="F384" s="25"/>
      <c r="G384" s="12">
        <f>IF(AND(ISNUMBER($E384),$C384&gt;='40'!$A$4),
IF(ROUND($C384,2)&gt;=MAX('40'!$A$4:$A$103),
(VLOOKUP(MAX('40'!$A$4:$A$103),'40'!$A$4:$L$103,9,1)*7/6)/ROUND($D384*4.33,2),
(VLOOKUP(ROUND(Tabelle1!$C384,2),'40'!$A$4:$L$103,9,1)*7/6)/ROUND($D384*4.33,2)),0)</f>
        <v>0</v>
      </c>
      <c r="H384" s="3">
        <f t="shared" si="6"/>
        <v>0</v>
      </c>
    </row>
    <row r="385" spans="1:8" x14ac:dyDescent="0.3">
      <c r="A385" s="19"/>
      <c r="B385" s="20"/>
      <c r="C385" s="21"/>
      <c r="D385" s="17"/>
      <c r="E385" s="18"/>
      <c r="F385" s="25"/>
      <c r="G385" s="12">
        <f>IF(AND(ISNUMBER($E385),$C385&gt;='40'!$A$4),
IF(ROUND($C385,2)&gt;=MAX('40'!$A$4:$A$103),
(VLOOKUP(MAX('40'!$A$4:$A$103),'40'!$A$4:$L$103,9,1)*7/6)/ROUND($D385*4.33,2),
(VLOOKUP(ROUND(Tabelle1!$C385,2),'40'!$A$4:$L$103,9,1)*7/6)/ROUND($D385*4.33,2)),0)</f>
        <v>0</v>
      </c>
      <c r="H385" s="3">
        <f t="shared" si="6"/>
        <v>0</v>
      </c>
    </row>
    <row r="386" spans="1:8" x14ac:dyDescent="0.3">
      <c r="A386" s="19"/>
      <c r="B386" s="20"/>
      <c r="C386" s="21"/>
      <c r="D386" s="17"/>
      <c r="E386" s="18"/>
      <c r="F386" s="25"/>
      <c r="G386" s="12">
        <f>IF(AND(ISNUMBER($E386),$C386&gt;='40'!$A$4),
IF(ROUND($C386,2)&gt;=MAX('40'!$A$4:$A$103),
(VLOOKUP(MAX('40'!$A$4:$A$103),'40'!$A$4:$L$103,9,1)*7/6)/ROUND($D386*4.33,2),
(VLOOKUP(ROUND(Tabelle1!$C386,2),'40'!$A$4:$L$103,9,1)*7/6)/ROUND($D386*4.33,2)),0)</f>
        <v>0</v>
      </c>
      <c r="H386" s="3">
        <f t="shared" si="6"/>
        <v>0</v>
      </c>
    </row>
    <row r="387" spans="1:8" x14ac:dyDescent="0.3">
      <c r="A387" s="19"/>
      <c r="B387" s="20"/>
      <c r="C387" s="21"/>
      <c r="D387" s="17"/>
      <c r="E387" s="18"/>
      <c r="F387" s="25"/>
      <c r="G387" s="12">
        <f>IF(AND(ISNUMBER($E387),$C387&gt;='40'!$A$4),
IF(ROUND($C387,2)&gt;=MAX('40'!$A$4:$A$103),
(VLOOKUP(MAX('40'!$A$4:$A$103),'40'!$A$4:$L$103,9,1)*7/6)/ROUND($D387*4.33,2),
(VLOOKUP(ROUND(Tabelle1!$C387,2),'40'!$A$4:$L$103,9,1)*7/6)/ROUND($D387*4.33,2)),0)</f>
        <v>0</v>
      </c>
      <c r="H387" s="3">
        <f t="shared" si="6"/>
        <v>0</v>
      </c>
    </row>
    <row r="388" spans="1:8" x14ac:dyDescent="0.3">
      <c r="A388" s="19"/>
      <c r="B388" s="20"/>
      <c r="C388" s="21"/>
      <c r="D388" s="17"/>
      <c r="E388" s="18"/>
      <c r="F388" s="25"/>
      <c r="G388" s="12">
        <f>IF(AND(ISNUMBER($E388),$C388&gt;='40'!$A$4),
IF(ROUND($C388,2)&gt;=MAX('40'!$A$4:$A$103),
(VLOOKUP(MAX('40'!$A$4:$A$103),'40'!$A$4:$L$103,9,1)*7/6)/ROUND($D388*4.33,2),
(VLOOKUP(ROUND(Tabelle1!$C388,2),'40'!$A$4:$L$103,9,1)*7/6)/ROUND($D388*4.33,2)),0)</f>
        <v>0</v>
      </c>
      <c r="H388" s="3">
        <f t="shared" si="6"/>
        <v>0</v>
      </c>
    </row>
    <row r="389" spans="1:8" x14ac:dyDescent="0.3">
      <c r="A389" s="19"/>
      <c r="B389" s="20"/>
      <c r="C389" s="21"/>
      <c r="D389" s="17"/>
      <c r="E389" s="18"/>
      <c r="F389" s="25"/>
      <c r="G389" s="12">
        <f>IF(AND(ISNUMBER($E389),$C389&gt;='40'!$A$4),
IF(ROUND($C389,2)&gt;=MAX('40'!$A$4:$A$103),
(VLOOKUP(MAX('40'!$A$4:$A$103),'40'!$A$4:$L$103,9,1)*7/6)/ROUND($D389*4.33,2),
(VLOOKUP(ROUND(Tabelle1!$C389,2),'40'!$A$4:$L$103,9,1)*7/6)/ROUND($D389*4.33,2)),0)</f>
        <v>0</v>
      </c>
      <c r="H389" s="3">
        <f t="shared" si="6"/>
        <v>0</v>
      </c>
    </row>
    <row r="390" spans="1:8" x14ac:dyDescent="0.3">
      <c r="A390" s="19"/>
      <c r="B390" s="20"/>
      <c r="C390" s="21"/>
      <c r="D390" s="17"/>
      <c r="E390" s="18"/>
      <c r="F390" s="25"/>
      <c r="G390" s="12">
        <f>IF(AND(ISNUMBER($E390),$C390&gt;='40'!$A$4),
IF(ROUND($C390,2)&gt;=MAX('40'!$A$4:$A$103),
(VLOOKUP(MAX('40'!$A$4:$A$103),'40'!$A$4:$L$103,9,1)*7/6)/ROUND($D390*4.33,2),
(VLOOKUP(ROUND(Tabelle1!$C390,2),'40'!$A$4:$L$103,9,1)*7/6)/ROUND($D390*4.33,2)),0)</f>
        <v>0</v>
      </c>
      <c r="H390" s="3">
        <f t="shared" si="6"/>
        <v>0</v>
      </c>
    </row>
    <row r="391" spans="1:8" x14ac:dyDescent="0.3">
      <c r="A391" s="19"/>
      <c r="B391" s="20"/>
      <c r="C391" s="21"/>
      <c r="D391" s="17"/>
      <c r="E391" s="18"/>
      <c r="F391" s="25"/>
      <c r="G391" s="12">
        <f>IF(AND(ISNUMBER($E391),$C391&gt;='40'!$A$4),
IF(ROUND($C391,2)&gt;=MAX('40'!$A$4:$A$103),
(VLOOKUP(MAX('40'!$A$4:$A$103),'40'!$A$4:$L$103,9,1)*7/6)/ROUND($D391*4.33,2),
(VLOOKUP(ROUND(Tabelle1!$C391,2),'40'!$A$4:$L$103,9,1)*7/6)/ROUND($D391*4.33,2)),0)</f>
        <v>0</v>
      </c>
      <c r="H391" s="3">
        <f t="shared" si="6"/>
        <v>0</v>
      </c>
    </row>
    <row r="392" spans="1:8" x14ac:dyDescent="0.3">
      <c r="A392" s="19"/>
      <c r="B392" s="20"/>
      <c r="C392" s="21"/>
      <c r="D392" s="17"/>
      <c r="E392" s="18"/>
      <c r="F392" s="25"/>
      <c r="G392" s="12">
        <f>IF(AND(ISNUMBER($E392),$C392&gt;='40'!$A$4),
IF(ROUND($C392,2)&gt;=MAX('40'!$A$4:$A$103),
(VLOOKUP(MAX('40'!$A$4:$A$103),'40'!$A$4:$L$103,9,1)*7/6)/ROUND($D392*4.33,2),
(VLOOKUP(ROUND(Tabelle1!$C392,2),'40'!$A$4:$L$103,9,1)*7/6)/ROUND($D392*4.33,2)),0)</f>
        <v>0</v>
      </c>
      <c r="H392" s="3">
        <f t="shared" si="6"/>
        <v>0</v>
      </c>
    </row>
    <row r="393" spans="1:8" x14ac:dyDescent="0.3">
      <c r="A393" s="19"/>
      <c r="B393" s="20"/>
      <c r="C393" s="21"/>
      <c r="D393" s="17"/>
      <c r="E393" s="18"/>
      <c r="F393" s="25"/>
      <c r="G393" s="12">
        <f>IF(AND(ISNUMBER($E393),$C393&gt;='40'!$A$4),
IF(ROUND($C393,2)&gt;=MAX('40'!$A$4:$A$103),
(VLOOKUP(MAX('40'!$A$4:$A$103),'40'!$A$4:$L$103,9,1)*7/6)/ROUND($D393*4.33,2),
(VLOOKUP(ROUND(Tabelle1!$C393,2),'40'!$A$4:$L$103,9,1)*7/6)/ROUND($D393*4.33,2)),0)</f>
        <v>0</v>
      </c>
      <c r="H393" s="3">
        <f t="shared" si="6"/>
        <v>0</v>
      </c>
    </row>
    <row r="394" spans="1:8" x14ac:dyDescent="0.3">
      <c r="A394" s="19"/>
      <c r="B394" s="20"/>
      <c r="C394" s="21"/>
      <c r="D394" s="17"/>
      <c r="E394" s="18"/>
      <c r="F394" s="25"/>
      <c r="G394" s="12">
        <f>IF(AND(ISNUMBER($E394),$C394&gt;='40'!$A$4),
IF(ROUND($C394,2)&gt;=MAX('40'!$A$4:$A$103),
(VLOOKUP(MAX('40'!$A$4:$A$103),'40'!$A$4:$L$103,9,1)*7/6)/ROUND($D394*4.33,2),
(VLOOKUP(ROUND(Tabelle1!$C394,2),'40'!$A$4:$L$103,9,1)*7/6)/ROUND($D394*4.33,2)),0)</f>
        <v>0</v>
      </c>
      <c r="H394" s="3">
        <f t="shared" si="6"/>
        <v>0</v>
      </c>
    </row>
    <row r="395" spans="1:8" x14ac:dyDescent="0.3">
      <c r="A395" s="19"/>
      <c r="B395" s="20"/>
      <c r="C395" s="21"/>
      <c r="D395" s="17"/>
      <c r="E395" s="18"/>
      <c r="F395" s="25"/>
      <c r="G395" s="12">
        <f>IF(AND(ISNUMBER($E395),$C395&gt;='40'!$A$4),
IF(ROUND($C395,2)&gt;=MAX('40'!$A$4:$A$103),
(VLOOKUP(MAX('40'!$A$4:$A$103),'40'!$A$4:$L$103,9,1)*7/6)/ROUND($D395*4.33,2),
(VLOOKUP(ROUND(Tabelle1!$C395,2),'40'!$A$4:$L$103,9,1)*7/6)/ROUND($D395*4.33,2)),0)</f>
        <v>0</v>
      </c>
      <c r="H395" s="3">
        <f t="shared" si="6"/>
        <v>0</v>
      </c>
    </row>
    <row r="396" spans="1:8" x14ac:dyDescent="0.3">
      <c r="A396" s="19"/>
      <c r="B396" s="20"/>
      <c r="C396" s="21"/>
      <c r="D396" s="17"/>
      <c r="E396" s="18"/>
      <c r="F396" s="25"/>
      <c r="G396" s="12">
        <f>IF(AND(ISNUMBER($E396),$C396&gt;='40'!$A$4),
IF(ROUND($C396,2)&gt;=MAX('40'!$A$4:$A$103),
(VLOOKUP(MAX('40'!$A$4:$A$103),'40'!$A$4:$L$103,9,1)*7/6)/ROUND($D396*4.33,2),
(VLOOKUP(ROUND(Tabelle1!$C396,2),'40'!$A$4:$L$103,9,1)*7/6)/ROUND($D396*4.33,2)),0)</f>
        <v>0</v>
      </c>
      <c r="H396" s="3">
        <f t="shared" si="6"/>
        <v>0</v>
      </c>
    </row>
    <row r="397" spans="1:8" x14ac:dyDescent="0.3">
      <c r="A397" s="19"/>
      <c r="B397" s="20"/>
      <c r="C397" s="21"/>
      <c r="D397" s="17"/>
      <c r="E397" s="18"/>
      <c r="F397" s="25"/>
      <c r="G397" s="12">
        <f>IF(AND(ISNUMBER($E397),$C397&gt;='40'!$A$4),
IF(ROUND($C397,2)&gt;=MAX('40'!$A$4:$A$103),
(VLOOKUP(MAX('40'!$A$4:$A$103),'40'!$A$4:$L$103,9,1)*7/6)/ROUND($D397*4.33,2),
(VLOOKUP(ROUND(Tabelle1!$C397,2),'40'!$A$4:$L$103,9,1)*7/6)/ROUND($D397*4.33,2)),0)</f>
        <v>0</v>
      </c>
      <c r="H397" s="3">
        <f t="shared" si="6"/>
        <v>0</v>
      </c>
    </row>
    <row r="398" spans="1:8" x14ac:dyDescent="0.3">
      <c r="A398" s="19"/>
      <c r="B398" s="20"/>
      <c r="C398" s="21"/>
      <c r="D398" s="17"/>
      <c r="E398" s="18"/>
      <c r="F398" s="25"/>
      <c r="G398" s="12">
        <f>IF(AND(ISNUMBER($E398),$C398&gt;='40'!$A$4),
IF(ROUND($C398,2)&gt;=MAX('40'!$A$4:$A$103),
(VLOOKUP(MAX('40'!$A$4:$A$103),'40'!$A$4:$L$103,9,1)*7/6)/ROUND($D398*4.33,2),
(VLOOKUP(ROUND(Tabelle1!$C398,2),'40'!$A$4:$L$103,9,1)*7/6)/ROUND($D398*4.33,2)),0)</f>
        <v>0</v>
      </c>
      <c r="H398" s="3">
        <f t="shared" si="6"/>
        <v>0</v>
      </c>
    </row>
    <row r="399" spans="1:8" x14ac:dyDescent="0.3">
      <c r="A399" s="19"/>
      <c r="B399" s="20"/>
      <c r="C399" s="21"/>
      <c r="D399" s="17"/>
      <c r="E399" s="18"/>
      <c r="F399" s="25"/>
      <c r="G399" s="12">
        <f>IF(AND(ISNUMBER($E399),$C399&gt;='40'!$A$4),
IF(ROUND($C399,2)&gt;=MAX('40'!$A$4:$A$103),
(VLOOKUP(MAX('40'!$A$4:$A$103),'40'!$A$4:$L$103,9,1)*7/6)/ROUND($D399*4.33,2),
(VLOOKUP(ROUND(Tabelle1!$C399,2),'40'!$A$4:$L$103,9,1)*7/6)/ROUND($D399*4.33,2)),0)</f>
        <v>0</v>
      </c>
      <c r="H399" s="3">
        <f t="shared" si="6"/>
        <v>0</v>
      </c>
    </row>
    <row r="400" spans="1:8" x14ac:dyDescent="0.3">
      <c r="A400" s="19"/>
      <c r="B400" s="20"/>
      <c r="C400" s="21"/>
      <c r="D400" s="17"/>
      <c r="E400" s="18"/>
      <c r="F400" s="25"/>
      <c r="G400" s="12">
        <f>IF(AND(ISNUMBER($E400),$C400&gt;='40'!$A$4),
IF(ROUND($C400,2)&gt;=MAX('40'!$A$4:$A$103),
(VLOOKUP(MAX('40'!$A$4:$A$103),'40'!$A$4:$L$103,9,1)*7/6)/ROUND($D400*4.33,2),
(VLOOKUP(ROUND(Tabelle1!$C400,2),'40'!$A$4:$L$103,9,1)*7/6)/ROUND($D400*4.33,2)),0)</f>
        <v>0</v>
      </c>
      <c r="H400" s="3">
        <f t="shared" si="6"/>
        <v>0</v>
      </c>
    </row>
    <row r="401" spans="1:8" x14ac:dyDescent="0.3">
      <c r="A401" s="19"/>
      <c r="B401" s="20"/>
      <c r="C401" s="21"/>
      <c r="D401" s="17"/>
      <c r="E401" s="18"/>
      <c r="F401" s="25"/>
      <c r="G401" s="12">
        <f>IF(AND(ISNUMBER($E401),$C401&gt;='40'!$A$4),
IF(ROUND($C401,2)&gt;=MAX('40'!$A$4:$A$103),
(VLOOKUP(MAX('40'!$A$4:$A$103),'40'!$A$4:$L$103,9,1)*7/6)/ROUND($D401*4.33,2),
(VLOOKUP(ROUND(Tabelle1!$C401,2),'40'!$A$4:$L$103,9,1)*7/6)/ROUND($D401*4.33,2)),0)</f>
        <v>0</v>
      </c>
      <c r="H401" s="3">
        <f t="shared" si="6"/>
        <v>0</v>
      </c>
    </row>
    <row r="402" spans="1:8" x14ac:dyDescent="0.3">
      <c r="A402" s="19"/>
      <c r="B402" s="20"/>
      <c r="C402" s="21"/>
      <c r="D402" s="17"/>
      <c r="E402" s="18"/>
      <c r="F402" s="25"/>
      <c r="G402" s="12">
        <f>IF(AND(ISNUMBER($E402),$C402&gt;='40'!$A$4),
IF(ROUND($C402,2)&gt;=MAX('40'!$A$4:$A$103),
(VLOOKUP(MAX('40'!$A$4:$A$103),'40'!$A$4:$L$103,9,1)*7/6)/ROUND($D402*4.33,2),
(VLOOKUP(ROUND(Tabelle1!$C402,2),'40'!$A$4:$L$103,9,1)*7/6)/ROUND($D402*4.33,2)),0)</f>
        <v>0</v>
      </c>
      <c r="H402" s="3">
        <f t="shared" si="6"/>
        <v>0</v>
      </c>
    </row>
    <row r="403" spans="1:8" x14ac:dyDescent="0.3">
      <c r="A403" s="19"/>
      <c r="B403" s="20"/>
      <c r="C403" s="21"/>
      <c r="D403" s="17"/>
      <c r="E403" s="18"/>
      <c r="F403" s="25"/>
      <c r="G403" s="12">
        <f>IF(AND(ISNUMBER($E403),$C403&gt;='40'!$A$4),
IF(ROUND($C403,2)&gt;=MAX('40'!$A$4:$A$103),
(VLOOKUP(MAX('40'!$A$4:$A$103),'40'!$A$4:$L$103,9,1)*7/6)/ROUND($D403*4.33,2),
(VLOOKUP(ROUND(Tabelle1!$C403,2),'40'!$A$4:$L$103,9,1)*7/6)/ROUND($D403*4.33,2)),0)</f>
        <v>0</v>
      </c>
      <c r="H403" s="3">
        <f t="shared" si="6"/>
        <v>0</v>
      </c>
    </row>
    <row r="404" spans="1:8" x14ac:dyDescent="0.3">
      <c r="A404" s="19"/>
      <c r="B404" s="20"/>
      <c r="C404" s="21"/>
      <c r="D404" s="17"/>
      <c r="E404" s="18"/>
      <c r="F404" s="25"/>
      <c r="G404" s="12">
        <f>IF(AND(ISNUMBER($E404),$C404&gt;='40'!$A$4),
IF(ROUND($C404,2)&gt;=MAX('40'!$A$4:$A$103),
(VLOOKUP(MAX('40'!$A$4:$A$103),'40'!$A$4:$L$103,9,1)*7/6)/ROUND($D404*4.33,2),
(VLOOKUP(ROUND(Tabelle1!$C404,2),'40'!$A$4:$L$103,9,1)*7/6)/ROUND($D404*4.33,2)),0)</f>
        <v>0</v>
      </c>
      <c r="H404" s="3">
        <f t="shared" si="6"/>
        <v>0</v>
      </c>
    </row>
    <row r="405" spans="1:8" x14ac:dyDescent="0.3">
      <c r="A405" s="19"/>
      <c r="B405" s="20"/>
      <c r="C405" s="21"/>
      <c r="D405" s="17"/>
      <c r="E405" s="18"/>
      <c r="F405" s="25"/>
      <c r="G405" s="12">
        <f>IF(AND(ISNUMBER($E405),$C405&gt;='40'!$A$4),
IF(ROUND($C405,2)&gt;=MAX('40'!$A$4:$A$103),
(VLOOKUP(MAX('40'!$A$4:$A$103),'40'!$A$4:$L$103,9,1)*7/6)/ROUND($D405*4.33,2),
(VLOOKUP(ROUND(Tabelle1!$C405,2),'40'!$A$4:$L$103,9,1)*7/6)/ROUND($D405*4.33,2)),0)</f>
        <v>0</v>
      </c>
      <c r="H405" s="3">
        <f t="shared" si="6"/>
        <v>0</v>
      </c>
    </row>
    <row r="406" spans="1:8" x14ac:dyDescent="0.3">
      <c r="A406" s="19"/>
      <c r="B406" s="20"/>
      <c r="C406" s="21"/>
      <c r="D406" s="17"/>
      <c r="E406" s="18"/>
      <c r="F406" s="25"/>
      <c r="G406" s="12">
        <f>IF(AND(ISNUMBER($E406),$C406&gt;='40'!$A$4),
IF(ROUND($C406,2)&gt;=MAX('40'!$A$4:$A$103),
(VLOOKUP(MAX('40'!$A$4:$A$103),'40'!$A$4:$L$103,9,1)*7/6)/ROUND($D406*4.33,2),
(VLOOKUP(ROUND(Tabelle1!$C406,2),'40'!$A$4:$L$103,9,1)*7/6)/ROUND($D406*4.33,2)),0)</f>
        <v>0</v>
      </c>
      <c r="H406" s="3">
        <f t="shared" si="6"/>
        <v>0</v>
      </c>
    </row>
    <row r="407" spans="1:8" x14ac:dyDescent="0.3">
      <c r="A407" s="19"/>
      <c r="B407" s="20"/>
      <c r="C407" s="21"/>
      <c r="D407" s="17"/>
      <c r="E407" s="18"/>
      <c r="F407" s="25"/>
      <c r="G407" s="12">
        <f>IF(AND(ISNUMBER($E407),$C407&gt;='40'!$A$4),
IF(ROUND($C407,2)&gt;=MAX('40'!$A$4:$A$103),
(VLOOKUP(MAX('40'!$A$4:$A$103),'40'!$A$4:$L$103,9,1)*7/6)/ROUND($D407*4.33,2),
(VLOOKUP(ROUND(Tabelle1!$C407,2),'40'!$A$4:$L$103,9,1)*7/6)/ROUND($D407*4.33,2)),0)</f>
        <v>0</v>
      </c>
      <c r="H407" s="3">
        <f t="shared" si="6"/>
        <v>0</v>
      </c>
    </row>
    <row r="408" spans="1:8" x14ac:dyDescent="0.3">
      <c r="A408" s="19"/>
      <c r="B408" s="20"/>
      <c r="C408" s="21"/>
      <c r="D408" s="17"/>
      <c r="E408" s="18"/>
      <c r="F408" s="25"/>
      <c r="G408" s="12">
        <f>IF(AND(ISNUMBER($E408),$C408&gt;='40'!$A$4),
IF(ROUND($C408,2)&gt;=MAX('40'!$A$4:$A$103),
(VLOOKUP(MAX('40'!$A$4:$A$103),'40'!$A$4:$L$103,9,1)*7/6)/ROUND($D408*4.33,2),
(VLOOKUP(ROUND(Tabelle1!$C408,2),'40'!$A$4:$L$103,9,1)*7/6)/ROUND($D408*4.33,2)),0)</f>
        <v>0</v>
      </c>
      <c r="H408" s="3">
        <f t="shared" si="6"/>
        <v>0</v>
      </c>
    </row>
    <row r="409" spans="1:8" x14ac:dyDescent="0.3">
      <c r="A409" s="19"/>
      <c r="B409" s="20"/>
      <c r="C409" s="21"/>
      <c r="D409" s="17"/>
      <c r="E409" s="18"/>
      <c r="F409" s="25"/>
      <c r="G409" s="12">
        <f>IF(AND(ISNUMBER($E409),$C409&gt;='40'!$A$4),
IF(ROUND($C409,2)&gt;=MAX('40'!$A$4:$A$103),
(VLOOKUP(MAX('40'!$A$4:$A$103),'40'!$A$4:$L$103,9,1)*7/6)/ROUND($D409*4.33,2),
(VLOOKUP(ROUND(Tabelle1!$C409,2),'40'!$A$4:$L$103,9,1)*7/6)/ROUND($D409*4.33,2)),0)</f>
        <v>0</v>
      </c>
      <c r="H409" s="3">
        <f t="shared" si="6"/>
        <v>0</v>
      </c>
    </row>
    <row r="410" spans="1:8" x14ac:dyDescent="0.3">
      <c r="A410" s="19"/>
      <c r="B410" s="20"/>
      <c r="C410" s="21"/>
      <c r="D410" s="17"/>
      <c r="E410" s="18"/>
      <c r="F410" s="25"/>
      <c r="G410" s="12">
        <f>IF(AND(ISNUMBER($E410),$C410&gt;='40'!$A$4),
IF(ROUND($C410,2)&gt;=MAX('40'!$A$4:$A$103),
(VLOOKUP(MAX('40'!$A$4:$A$103),'40'!$A$4:$L$103,9,1)*7/6)/ROUND($D410*4.33,2),
(VLOOKUP(ROUND(Tabelle1!$C410,2),'40'!$A$4:$L$103,9,1)*7/6)/ROUND($D410*4.33,2)),0)</f>
        <v>0</v>
      </c>
      <c r="H410" s="3">
        <f t="shared" si="6"/>
        <v>0</v>
      </c>
    </row>
    <row r="411" spans="1:8" x14ac:dyDescent="0.3">
      <c r="A411" s="19"/>
      <c r="B411" s="20"/>
      <c r="C411" s="21"/>
      <c r="D411" s="17"/>
      <c r="E411" s="18"/>
      <c r="F411" s="25"/>
      <c r="G411" s="12">
        <f>IF(AND(ISNUMBER($E411),$C411&gt;='40'!$A$4),
IF(ROUND($C411,2)&gt;=MAX('40'!$A$4:$A$103),
(VLOOKUP(MAX('40'!$A$4:$A$103),'40'!$A$4:$L$103,9,1)*7/6)/ROUND($D411*4.33,2),
(VLOOKUP(ROUND(Tabelle1!$C411,2),'40'!$A$4:$L$103,9,1)*7/6)/ROUND($D411*4.33,2)),0)</f>
        <v>0</v>
      </c>
      <c r="H411" s="3">
        <f t="shared" si="6"/>
        <v>0</v>
      </c>
    </row>
    <row r="412" spans="1:8" x14ac:dyDescent="0.3">
      <c r="A412" s="19"/>
      <c r="B412" s="20"/>
      <c r="C412" s="21"/>
      <c r="D412" s="17"/>
      <c r="E412" s="18"/>
      <c r="F412" s="25"/>
      <c r="G412" s="12">
        <f>IF(AND(ISNUMBER($E412),$C412&gt;='40'!$A$4),
IF(ROUND($C412,2)&gt;=MAX('40'!$A$4:$A$103),
(VLOOKUP(MAX('40'!$A$4:$A$103),'40'!$A$4:$L$103,9,1)*7/6)/ROUND($D412*4.33,2),
(VLOOKUP(ROUND(Tabelle1!$C412,2),'40'!$A$4:$L$103,9,1)*7/6)/ROUND($D412*4.33,2)),0)</f>
        <v>0</v>
      </c>
      <c r="H412" s="3">
        <f t="shared" si="6"/>
        <v>0</v>
      </c>
    </row>
    <row r="413" spans="1:8" x14ac:dyDescent="0.3">
      <c r="A413" s="19"/>
      <c r="B413" s="20"/>
      <c r="C413" s="21"/>
      <c r="D413" s="17"/>
      <c r="E413" s="18"/>
      <c r="F413" s="25"/>
      <c r="G413" s="12">
        <f>IF(AND(ISNUMBER($E413),$C413&gt;='40'!$A$4),
IF(ROUND($C413,2)&gt;=MAX('40'!$A$4:$A$103),
(VLOOKUP(MAX('40'!$A$4:$A$103),'40'!$A$4:$L$103,9,1)*7/6)/ROUND($D413*4.33,2),
(VLOOKUP(ROUND(Tabelle1!$C413,2),'40'!$A$4:$L$103,9,1)*7/6)/ROUND($D413*4.33,2)),0)</f>
        <v>0</v>
      </c>
      <c r="H413" s="3">
        <f t="shared" si="6"/>
        <v>0</v>
      </c>
    </row>
    <row r="414" spans="1:8" x14ac:dyDescent="0.3">
      <c r="A414" s="19"/>
      <c r="B414" s="20"/>
      <c r="C414" s="21"/>
      <c r="D414" s="17"/>
      <c r="E414" s="18"/>
      <c r="F414" s="25"/>
      <c r="G414" s="12">
        <f>IF(AND(ISNUMBER($E414),$C414&gt;='40'!$A$4),
IF(ROUND($C414,2)&gt;=MAX('40'!$A$4:$A$103),
(VLOOKUP(MAX('40'!$A$4:$A$103),'40'!$A$4:$L$103,9,1)*7/6)/ROUND($D414*4.33,2),
(VLOOKUP(ROUND(Tabelle1!$C414,2),'40'!$A$4:$L$103,9,1)*7/6)/ROUND($D414*4.33,2)),0)</f>
        <v>0</v>
      </c>
      <c r="H414" s="3">
        <f t="shared" si="6"/>
        <v>0</v>
      </c>
    </row>
    <row r="415" spans="1:8" x14ac:dyDescent="0.3">
      <c r="A415" s="19"/>
      <c r="B415" s="20"/>
      <c r="C415" s="21"/>
      <c r="D415" s="17"/>
      <c r="E415" s="18"/>
      <c r="F415" s="25"/>
      <c r="G415" s="12">
        <f>IF(AND(ISNUMBER($E415),$C415&gt;='40'!$A$4),
IF(ROUND($C415,2)&gt;=MAX('40'!$A$4:$A$103),
(VLOOKUP(MAX('40'!$A$4:$A$103),'40'!$A$4:$L$103,9,1)*7/6)/ROUND($D415*4.33,2),
(VLOOKUP(ROUND(Tabelle1!$C415,2),'40'!$A$4:$L$103,9,1)*7/6)/ROUND($D415*4.33,2)),0)</f>
        <v>0</v>
      </c>
      <c r="H415" s="3">
        <f t="shared" si="6"/>
        <v>0</v>
      </c>
    </row>
    <row r="416" spans="1:8" x14ac:dyDescent="0.3">
      <c r="A416" s="19"/>
      <c r="B416" s="20"/>
      <c r="C416" s="21"/>
      <c r="D416" s="17"/>
      <c r="E416" s="18"/>
      <c r="F416" s="25"/>
      <c r="G416" s="12">
        <f>IF(AND(ISNUMBER($E416),$C416&gt;='40'!$A$4),
IF(ROUND($C416,2)&gt;=MAX('40'!$A$4:$A$103),
(VLOOKUP(MAX('40'!$A$4:$A$103),'40'!$A$4:$L$103,9,1)*7/6)/ROUND($D416*4.33,2),
(VLOOKUP(ROUND(Tabelle1!$C416,2),'40'!$A$4:$L$103,9,1)*7/6)/ROUND($D416*4.33,2)),0)</f>
        <v>0</v>
      </c>
      <c r="H416" s="3">
        <f t="shared" si="6"/>
        <v>0</v>
      </c>
    </row>
    <row r="417" spans="1:8" x14ac:dyDescent="0.3">
      <c r="A417" s="19"/>
      <c r="B417" s="20"/>
      <c r="C417" s="21"/>
      <c r="D417" s="17"/>
      <c r="E417" s="18"/>
      <c r="F417" s="25"/>
      <c r="G417" s="12">
        <f>IF(AND(ISNUMBER($E417),$C417&gt;='40'!$A$4),
IF(ROUND($C417,2)&gt;=MAX('40'!$A$4:$A$103),
(VLOOKUP(MAX('40'!$A$4:$A$103),'40'!$A$4:$L$103,9,1)*7/6)/ROUND($D417*4.33,2),
(VLOOKUP(ROUND(Tabelle1!$C417,2),'40'!$A$4:$L$103,9,1)*7/6)/ROUND($D417*4.33,2)),0)</f>
        <v>0</v>
      </c>
      <c r="H417" s="3">
        <f t="shared" si="6"/>
        <v>0</v>
      </c>
    </row>
    <row r="418" spans="1:8" x14ac:dyDescent="0.3">
      <c r="A418" s="19"/>
      <c r="B418" s="20"/>
      <c r="C418" s="21"/>
      <c r="D418" s="17"/>
      <c r="E418" s="18"/>
      <c r="F418" s="25"/>
      <c r="G418" s="12">
        <f>IF(AND(ISNUMBER($E418),$C418&gt;='40'!$A$4),
IF(ROUND($C418,2)&gt;=MAX('40'!$A$4:$A$103),
(VLOOKUP(MAX('40'!$A$4:$A$103),'40'!$A$4:$L$103,9,1)*7/6)/ROUND($D418*4.33,2),
(VLOOKUP(ROUND(Tabelle1!$C418,2),'40'!$A$4:$L$103,9,1)*7/6)/ROUND($D418*4.33,2)),0)</f>
        <v>0</v>
      </c>
      <c r="H418" s="3">
        <f t="shared" si="6"/>
        <v>0</v>
      </c>
    </row>
    <row r="419" spans="1:8" x14ac:dyDescent="0.3">
      <c r="A419" s="19"/>
      <c r="B419" s="20"/>
      <c r="C419" s="21"/>
      <c r="D419" s="17"/>
      <c r="E419" s="18"/>
      <c r="F419" s="25"/>
      <c r="G419" s="12">
        <f>IF(AND(ISNUMBER($E419),$C419&gt;='40'!$A$4),
IF(ROUND($C419,2)&gt;=MAX('40'!$A$4:$A$103),
(VLOOKUP(MAX('40'!$A$4:$A$103),'40'!$A$4:$L$103,9,1)*7/6)/ROUND($D419*4.33,2),
(VLOOKUP(ROUND(Tabelle1!$C419,2),'40'!$A$4:$L$103,9,1)*7/6)/ROUND($D419*4.33,2)),0)</f>
        <v>0</v>
      </c>
      <c r="H419" s="3">
        <f t="shared" si="6"/>
        <v>0</v>
      </c>
    </row>
    <row r="420" spans="1:8" x14ac:dyDescent="0.3">
      <c r="A420" s="19"/>
      <c r="B420" s="20"/>
      <c r="C420" s="21"/>
      <c r="D420" s="17"/>
      <c r="E420" s="18"/>
      <c r="F420" s="25"/>
      <c r="G420" s="12">
        <f>IF(AND(ISNUMBER($E420),$C420&gt;='40'!$A$4),
IF(ROUND($C420,2)&gt;=MAX('40'!$A$4:$A$103),
(VLOOKUP(MAX('40'!$A$4:$A$103),'40'!$A$4:$L$103,9,1)*7/6)/ROUND($D420*4.33,2),
(VLOOKUP(ROUND(Tabelle1!$C420,2),'40'!$A$4:$L$103,9,1)*7/6)/ROUND($D420*4.33,2)),0)</f>
        <v>0</v>
      </c>
      <c r="H420" s="3">
        <f t="shared" si="6"/>
        <v>0</v>
      </c>
    </row>
    <row r="421" spans="1:8" x14ac:dyDescent="0.3">
      <c r="A421" s="19"/>
      <c r="B421" s="20"/>
      <c r="C421" s="21"/>
      <c r="D421" s="17"/>
      <c r="E421" s="18"/>
      <c r="F421" s="25"/>
      <c r="G421" s="12">
        <f>IF(AND(ISNUMBER($E421),$C421&gt;='40'!$A$4),
IF(ROUND($C421,2)&gt;=MAX('40'!$A$4:$A$103),
(VLOOKUP(MAX('40'!$A$4:$A$103),'40'!$A$4:$L$103,9,1)*7/6)/ROUND($D421*4.33,2),
(VLOOKUP(ROUND(Tabelle1!$C421,2),'40'!$A$4:$L$103,9,1)*7/6)/ROUND($D421*4.33,2)),0)</f>
        <v>0</v>
      </c>
      <c r="H421" s="3">
        <f t="shared" si="6"/>
        <v>0</v>
      </c>
    </row>
    <row r="422" spans="1:8" x14ac:dyDescent="0.3">
      <c r="A422" s="19"/>
      <c r="B422" s="20"/>
      <c r="C422" s="21"/>
      <c r="D422" s="17"/>
      <c r="E422" s="18"/>
      <c r="F422" s="25"/>
      <c r="G422" s="12">
        <f>IF(AND(ISNUMBER($E422),$C422&gt;='40'!$A$4),
IF(ROUND($C422,2)&gt;=MAX('40'!$A$4:$A$103),
(VLOOKUP(MAX('40'!$A$4:$A$103),'40'!$A$4:$L$103,9,1)*7/6)/ROUND($D422*4.33,2),
(VLOOKUP(ROUND(Tabelle1!$C422,2),'40'!$A$4:$L$103,9,1)*7/6)/ROUND($D422*4.33,2)),0)</f>
        <v>0</v>
      </c>
      <c r="H422" s="3">
        <f t="shared" si="6"/>
        <v>0</v>
      </c>
    </row>
    <row r="423" spans="1:8" x14ac:dyDescent="0.3">
      <c r="A423" s="19"/>
      <c r="B423" s="20"/>
      <c r="C423" s="21"/>
      <c r="D423" s="17"/>
      <c r="E423" s="18"/>
      <c r="F423" s="25"/>
      <c r="G423" s="12">
        <f>IF(AND(ISNUMBER($E423),$C423&gt;='40'!$A$4),
IF(ROUND($C423,2)&gt;=MAX('40'!$A$4:$A$103),
(VLOOKUP(MAX('40'!$A$4:$A$103),'40'!$A$4:$L$103,9,1)*7/6)/ROUND($D423*4.33,2),
(VLOOKUP(ROUND(Tabelle1!$C423,2),'40'!$A$4:$L$103,9,1)*7/6)/ROUND($D423*4.33,2)),0)</f>
        <v>0</v>
      </c>
      <c r="H423" s="3">
        <f t="shared" si="6"/>
        <v>0</v>
      </c>
    </row>
    <row r="424" spans="1:8" x14ac:dyDescent="0.3">
      <c r="A424" s="19"/>
      <c r="B424" s="20"/>
      <c r="C424" s="21"/>
      <c r="D424" s="17"/>
      <c r="E424" s="18"/>
      <c r="F424" s="25"/>
      <c r="G424" s="12">
        <f>IF(AND(ISNUMBER($E424),$C424&gt;='40'!$A$4),
IF(ROUND($C424,2)&gt;=MAX('40'!$A$4:$A$103),
(VLOOKUP(MAX('40'!$A$4:$A$103),'40'!$A$4:$L$103,9,1)*7/6)/ROUND($D424*4.33,2),
(VLOOKUP(ROUND(Tabelle1!$C424,2),'40'!$A$4:$L$103,9,1)*7/6)/ROUND($D424*4.33,2)),0)</f>
        <v>0</v>
      </c>
      <c r="H424" s="3">
        <f t="shared" si="6"/>
        <v>0</v>
      </c>
    </row>
    <row r="425" spans="1:8" x14ac:dyDescent="0.3">
      <c r="A425" s="19"/>
      <c r="B425" s="20"/>
      <c r="C425" s="21"/>
      <c r="D425" s="17"/>
      <c r="E425" s="18"/>
      <c r="F425" s="25"/>
      <c r="G425" s="12">
        <f>IF(AND(ISNUMBER($E425),$C425&gt;='40'!$A$4),
IF(ROUND($C425,2)&gt;=MAX('40'!$A$4:$A$103),
(VLOOKUP(MAX('40'!$A$4:$A$103),'40'!$A$4:$L$103,9,1)*7/6)/ROUND($D425*4.33,2),
(VLOOKUP(ROUND(Tabelle1!$C425,2),'40'!$A$4:$L$103,9,1)*7/6)/ROUND($D425*4.33,2)),0)</f>
        <v>0</v>
      </c>
      <c r="H425" s="3">
        <f t="shared" si="6"/>
        <v>0</v>
      </c>
    </row>
    <row r="426" spans="1:8" x14ac:dyDescent="0.3">
      <c r="A426" s="19"/>
      <c r="B426" s="20"/>
      <c r="C426" s="21"/>
      <c r="D426" s="17"/>
      <c r="E426" s="18"/>
      <c r="F426" s="25"/>
      <c r="G426" s="12">
        <f>IF(AND(ISNUMBER($E426),$C426&gt;='40'!$A$4),
IF(ROUND($C426,2)&gt;=MAX('40'!$A$4:$A$103),
(VLOOKUP(MAX('40'!$A$4:$A$103),'40'!$A$4:$L$103,9,1)*7/6)/ROUND($D426*4.33,2),
(VLOOKUP(ROUND(Tabelle1!$C426,2),'40'!$A$4:$L$103,9,1)*7/6)/ROUND($D426*4.33,2)),0)</f>
        <v>0</v>
      </c>
      <c r="H426" s="3">
        <f t="shared" si="6"/>
        <v>0</v>
      </c>
    </row>
    <row r="427" spans="1:8" x14ac:dyDescent="0.3">
      <c r="A427" s="19"/>
      <c r="B427" s="20"/>
      <c r="C427" s="21"/>
      <c r="D427" s="17"/>
      <c r="E427" s="18"/>
      <c r="F427" s="25"/>
      <c r="G427" s="12">
        <f>IF(AND(ISNUMBER($E427),$C427&gt;='40'!$A$4),
IF(ROUND($C427,2)&gt;=MAX('40'!$A$4:$A$103),
(VLOOKUP(MAX('40'!$A$4:$A$103),'40'!$A$4:$L$103,9,1)*7/6)/ROUND($D427*4.33,2),
(VLOOKUP(ROUND(Tabelle1!$C427,2),'40'!$A$4:$L$103,9,1)*7/6)/ROUND($D427*4.33,2)),0)</f>
        <v>0</v>
      </c>
      <c r="H427" s="3">
        <f t="shared" si="6"/>
        <v>0</v>
      </c>
    </row>
    <row r="428" spans="1:8" x14ac:dyDescent="0.3">
      <c r="A428" s="19"/>
      <c r="B428" s="20"/>
      <c r="C428" s="21"/>
      <c r="D428" s="17"/>
      <c r="E428" s="18"/>
      <c r="F428" s="25"/>
      <c r="G428" s="12">
        <f>IF(AND(ISNUMBER($E428),$C428&gt;='40'!$A$4),
IF(ROUND($C428,2)&gt;=MAX('40'!$A$4:$A$103),
(VLOOKUP(MAX('40'!$A$4:$A$103),'40'!$A$4:$L$103,9,1)*7/6)/ROUND($D428*4.33,2),
(VLOOKUP(ROUND(Tabelle1!$C428,2),'40'!$A$4:$L$103,9,1)*7/6)/ROUND($D428*4.33,2)),0)</f>
        <v>0</v>
      </c>
      <c r="H428" s="3">
        <f t="shared" si="6"/>
        <v>0</v>
      </c>
    </row>
    <row r="429" spans="1:8" x14ac:dyDescent="0.3">
      <c r="A429" s="19"/>
      <c r="B429" s="20"/>
      <c r="C429" s="21"/>
      <c r="D429" s="17"/>
      <c r="E429" s="18"/>
      <c r="F429" s="25"/>
      <c r="G429" s="12">
        <f>IF(AND(ISNUMBER($E429),$C429&gt;='40'!$A$4),
IF(ROUND($C429,2)&gt;=MAX('40'!$A$4:$A$103),
(VLOOKUP(MAX('40'!$A$4:$A$103),'40'!$A$4:$L$103,9,1)*7/6)/ROUND($D429*4.33,2),
(VLOOKUP(ROUND(Tabelle1!$C429,2),'40'!$A$4:$L$103,9,1)*7/6)/ROUND($D429*4.33,2)),0)</f>
        <v>0</v>
      </c>
      <c r="H429" s="3">
        <f t="shared" si="6"/>
        <v>0</v>
      </c>
    </row>
    <row r="430" spans="1:8" x14ac:dyDescent="0.3">
      <c r="A430" s="19"/>
      <c r="B430" s="20"/>
      <c r="C430" s="21"/>
      <c r="D430" s="17"/>
      <c r="E430" s="18"/>
      <c r="F430" s="25"/>
      <c r="G430" s="12">
        <f>IF(AND(ISNUMBER($E430),$C430&gt;='40'!$A$4),
IF(ROUND($C430,2)&gt;=MAX('40'!$A$4:$A$103),
(VLOOKUP(MAX('40'!$A$4:$A$103),'40'!$A$4:$L$103,9,1)*7/6)/ROUND($D430*4.33,2),
(VLOOKUP(ROUND(Tabelle1!$C430,2),'40'!$A$4:$L$103,9,1)*7/6)/ROUND($D430*4.33,2)),0)</f>
        <v>0</v>
      </c>
      <c r="H430" s="3">
        <f t="shared" si="6"/>
        <v>0</v>
      </c>
    </row>
    <row r="431" spans="1:8" x14ac:dyDescent="0.3">
      <c r="A431" s="19"/>
      <c r="B431" s="20"/>
      <c r="C431" s="21"/>
      <c r="D431" s="17"/>
      <c r="E431" s="18"/>
      <c r="F431" s="25"/>
      <c r="G431" s="12">
        <f>IF(AND(ISNUMBER($E431),$C431&gt;='40'!$A$4),
IF(ROUND($C431,2)&gt;=MAX('40'!$A$4:$A$103),
(VLOOKUP(MAX('40'!$A$4:$A$103),'40'!$A$4:$L$103,9,1)*7/6)/ROUND($D431*4.33,2),
(VLOOKUP(ROUND(Tabelle1!$C431,2),'40'!$A$4:$L$103,9,1)*7/6)/ROUND($D431*4.33,2)),0)</f>
        <v>0</v>
      </c>
      <c r="H431" s="3">
        <f t="shared" ref="H431:H494" si="7">+G431*F431</f>
        <v>0</v>
      </c>
    </row>
    <row r="432" spans="1:8" x14ac:dyDescent="0.3">
      <c r="A432" s="19"/>
      <c r="B432" s="20"/>
      <c r="C432" s="21"/>
      <c r="D432" s="17"/>
      <c r="E432" s="18"/>
      <c r="F432" s="25"/>
      <c r="G432" s="12">
        <f>IF(AND(ISNUMBER($E432),$C432&gt;='40'!$A$4),
IF(ROUND($C432,2)&gt;=MAX('40'!$A$4:$A$103),
(VLOOKUP(MAX('40'!$A$4:$A$103),'40'!$A$4:$L$103,9,1)*7/6)/ROUND($D432*4.33,2),
(VLOOKUP(ROUND(Tabelle1!$C432,2),'40'!$A$4:$L$103,9,1)*7/6)/ROUND($D432*4.33,2)),0)</f>
        <v>0</v>
      </c>
      <c r="H432" s="3">
        <f t="shared" si="7"/>
        <v>0</v>
      </c>
    </row>
    <row r="433" spans="1:8" x14ac:dyDescent="0.3">
      <c r="A433" s="19"/>
      <c r="B433" s="20"/>
      <c r="C433" s="21"/>
      <c r="D433" s="17"/>
      <c r="E433" s="18"/>
      <c r="F433" s="25"/>
      <c r="G433" s="12">
        <f>IF(AND(ISNUMBER($E433),$C433&gt;='40'!$A$4),
IF(ROUND($C433,2)&gt;=MAX('40'!$A$4:$A$103),
(VLOOKUP(MAX('40'!$A$4:$A$103),'40'!$A$4:$L$103,9,1)*7/6)/ROUND($D433*4.33,2),
(VLOOKUP(ROUND(Tabelle1!$C433,2),'40'!$A$4:$L$103,9,1)*7/6)/ROUND($D433*4.33,2)),0)</f>
        <v>0</v>
      </c>
      <c r="H433" s="3">
        <f t="shared" si="7"/>
        <v>0</v>
      </c>
    </row>
    <row r="434" spans="1:8" x14ac:dyDescent="0.3">
      <c r="A434" s="19"/>
      <c r="B434" s="20"/>
      <c r="C434" s="21"/>
      <c r="D434" s="17"/>
      <c r="E434" s="18"/>
      <c r="F434" s="25"/>
      <c r="G434" s="12">
        <f>IF(AND(ISNUMBER($E434),$C434&gt;='40'!$A$4),
IF(ROUND($C434,2)&gt;=MAX('40'!$A$4:$A$103),
(VLOOKUP(MAX('40'!$A$4:$A$103),'40'!$A$4:$L$103,9,1)*7/6)/ROUND($D434*4.33,2),
(VLOOKUP(ROUND(Tabelle1!$C434,2),'40'!$A$4:$L$103,9,1)*7/6)/ROUND($D434*4.33,2)),0)</f>
        <v>0</v>
      </c>
      <c r="H434" s="3">
        <f t="shared" si="7"/>
        <v>0</v>
      </c>
    </row>
    <row r="435" spans="1:8" x14ac:dyDescent="0.3">
      <c r="A435" s="19"/>
      <c r="B435" s="20"/>
      <c r="C435" s="21"/>
      <c r="D435" s="17"/>
      <c r="E435" s="18"/>
      <c r="F435" s="25"/>
      <c r="G435" s="12">
        <f>IF(AND(ISNUMBER($E435),$C435&gt;='40'!$A$4),
IF(ROUND($C435,2)&gt;=MAX('40'!$A$4:$A$103),
(VLOOKUP(MAX('40'!$A$4:$A$103),'40'!$A$4:$L$103,9,1)*7/6)/ROUND($D435*4.33,2),
(VLOOKUP(ROUND(Tabelle1!$C435,2),'40'!$A$4:$L$103,9,1)*7/6)/ROUND($D435*4.33,2)),0)</f>
        <v>0</v>
      </c>
      <c r="H435" s="3">
        <f t="shared" si="7"/>
        <v>0</v>
      </c>
    </row>
    <row r="436" spans="1:8" x14ac:dyDescent="0.3">
      <c r="A436" s="19"/>
      <c r="B436" s="20"/>
      <c r="C436" s="21"/>
      <c r="D436" s="17"/>
      <c r="E436" s="18"/>
      <c r="F436" s="25"/>
      <c r="G436" s="12">
        <f>IF(AND(ISNUMBER($E436),$C436&gt;='40'!$A$4),
IF(ROUND($C436,2)&gt;=MAX('40'!$A$4:$A$103),
(VLOOKUP(MAX('40'!$A$4:$A$103),'40'!$A$4:$L$103,9,1)*7/6)/ROUND($D436*4.33,2),
(VLOOKUP(ROUND(Tabelle1!$C436,2),'40'!$A$4:$L$103,9,1)*7/6)/ROUND($D436*4.33,2)),0)</f>
        <v>0</v>
      </c>
      <c r="H436" s="3">
        <f t="shared" si="7"/>
        <v>0</v>
      </c>
    </row>
    <row r="437" spans="1:8" x14ac:dyDescent="0.3">
      <c r="A437" s="19"/>
      <c r="B437" s="20"/>
      <c r="C437" s="21"/>
      <c r="D437" s="17"/>
      <c r="E437" s="18"/>
      <c r="F437" s="25"/>
      <c r="G437" s="12">
        <f>IF(AND(ISNUMBER($E437),$C437&gt;='40'!$A$4),
IF(ROUND($C437,2)&gt;=MAX('40'!$A$4:$A$103),
(VLOOKUP(MAX('40'!$A$4:$A$103),'40'!$A$4:$L$103,9,1)*7/6)/ROUND($D437*4.33,2),
(VLOOKUP(ROUND(Tabelle1!$C437,2),'40'!$A$4:$L$103,9,1)*7/6)/ROUND($D437*4.33,2)),0)</f>
        <v>0</v>
      </c>
      <c r="H437" s="3">
        <f t="shared" si="7"/>
        <v>0</v>
      </c>
    </row>
    <row r="438" spans="1:8" x14ac:dyDescent="0.3">
      <c r="A438" s="19"/>
      <c r="B438" s="20"/>
      <c r="C438" s="21"/>
      <c r="D438" s="17"/>
      <c r="E438" s="18"/>
      <c r="F438" s="25"/>
      <c r="G438" s="12">
        <f>IF(AND(ISNUMBER($E438),$C438&gt;='40'!$A$4),
IF(ROUND($C438,2)&gt;=MAX('40'!$A$4:$A$103),
(VLOOKUP(MAX('40'!$A$4:$A$103),'40'!$A$4:$L$103,9,1)*7/6)/ROUND($D438*4.33,2),
(VLOOKUP(ROUND(Tabelle1!$C438,2),'40'!$A$4:$L$103,9,1)*7/6)/ROUND($D438*4.33,2)),0)</f>
        <v>0</v>
      </c>
      <c r="H438" s="3">
        <f t="shared" si="7"/>
        <v>0</v>
      </c>
    </row>
    <row r="439" spans="1:8" x14ac:dyDescent="0.3">
      <c r="A439" s="19"/>
      <c r="B439" s="20"/>
      <c r="C439" s="21"/>
      <c r="D439" s="17"/>
      <c r="E439" s="18"/>
      <c r="F439" s="25"/>
      <c r="G439" s="12">
        <f>IF(AND(ISNUMBER($E439),$C439&gt;='40'!$A$4),
IF(ROUND($C439,2)&gt;=MAX('40'!$A$4:$A$103),
(VLOOKUP(MAX('40'!$A$4:$A$103),'40'!$A$4:$L$103,9,1)*7/6)/ROUND($D439*4.33,2),
(VLOOKUP(ROUND(Tabelle1!$C439,2),'40'!$A$4:$L$103,9,1)*7/6)/ROUND($D439*4.33,2)),0)</f>
        <v>0</v>
      </c>
      <c r="H439" s="3">
        <f t="shared" si="7"/>
        <v>0</v>
      </c>
    </row>
    <row r="440" spans="1:8" x14ac:dyDescent="0.3">
      <c r="A440" s="19"/>
      <c r="B440" s="20"/>
      <c r="C440" s="21"/>
      <c r="D440" s="17"/>
      <c r="E440" s="18"/>
      <c r="F440" s="25"/>
      <c r="G440" s="12">
        <f>IF(AND(ISNUMBER($E440),$C440&gt;='40'!$A$4),
IF(ROUND($C440,2)&gt;=MAX('40'!$A$4:$A$103),
(VLOOKUP(MAX('40'!$A$4:$A$103),'40'!$A$4:$L$103,9,1)*7/6)/ROUND($D440*4.33,2),
(VLOOKUP(ROUND(Tabelle1!$C440,2),'40'!$A$4:$L$103,9,1)*7/6)/ROUND($D440*4.33,2)),0)</f>
        <v>0</v>
      </c>
      <c r="H440" s="3">
        <f t="shared" si="7"/>
        <v>0</v>
      </c>
    </row>
    <row r="441" spans="1:8" x14ac:dyDescent="0.3">
      <c r="A441" s="19"/>
      <c r="B441" s="20"/>
      <c r="C441" s="21"/>
      <c r="D441" s="17"/>
      <c r="E441" s="18"/>
      <c r="F441" s="25"/>
      <c r="G441" s="12">
        <f>IF(AND(ISNUMBER($E441),$C441&gt;='40'!$A$4),
IF(ROUND($C441,2)&gt;=MAX('40'!$A$4:$A$103),
(VLOOKUP(MAX('40'!$A$4:$A$103),'40'!$A$4:$L$103,9,1)*7/6)/ROUND($D441*4.33,2),
(VLOOKUP(ROUND(Tabelle1!$C441,2),'40'!$A$4:$L$103,9,1)*7/6)/ROUND($D441*4.33,2)),0)</f>
        <v>0</v>
      </c>
      <c r="H441" s="3">
        <f t="shared" si="7"/>
        <v>0</v>
      </c>
    </row>
    <row r="442" spans="1:8" x14ac:dyDescent="0.3">
      <c r="A442" s="19"/>
      <c r="B442" s="20"/>
      <c r="C442" s="21"/>
      <c r="D442" s="17"/>
      <c r="E442" s="18"/>
      <c r="F442" s="25"/>
      <c r="G442" s="12">
        <f>IF(AND(ISNUMBER($E442),$C442&gt;='40'!$A$4),
IF(ROUND($C442,2)&gt;=MAX('40'!$A$4:$A$103),
(VLOOKUP(MAX('40'!$A$4:$A$103),'40'!$A$4:$L$103,9,1)*7/6)/ROUND($D442*4.33,2),
(VLOOKUP(ROUND(Tabelle1!$C442,2),'40'!$A$4:$L$103,9,1)*7/6)/ROUND($D442*4.33,2)),0)</f>
        <v>0</v>
      </c>
      <c r="H442" s="3">
        <f t="shared" si="7"/>
        <v>0</v>
      </c>
    </row>
    <row r="443" spans="1:8" x14ac:dyDescent="0.3">
      <c r="A443" s="19"/>
      <c r="B443" s="20"/>
      <c r="C443" s="21"/>
      <c r="D443" s="17"/>
      <c r="E443" s="18"/>
      <c r="F443" s="25"/>
      <c r="G443" s="12">
        <f>IF(AND(ISNUMBER($E443),$C443&gt;='40'!$A$4),
IF(ROUND($C443,2)&gt;=MAX('40'!$A$4:$A$103),
(VLOOKUP(MAX('40'!$A$4:$A$103),'40'!$A$4:$L$103,9,1)*7/6)/ROUND($D443*4.33,2),
(VLOOKUP(ROUND(Tabelle1!$C443,2),'40'!$A$4:$L$103,9,1)*7/6)/ROUND($D443*4.33,2)),0)</f>
        <v>0</v>
      </c>
      <c r="H443" s="3">
        <f t="shared" si="7"/>
        <v>0</v>
      </c>
    </row>
    <row r="444" spans="1:8" x14ac:dyDescent="0.3">
      <c r="A444" s="19"/>
      <c r="B444" s="20"/>
      <c r="C444" s="21"/>
      <c r="D444" s="17"/>
      <c r="E444" s="18"/>
      <c r="F444" s="25"/>
      <c r="G444" s="12">
        <f>IF(AND(ISNUMBER($E444),$C444&gt;='40'!$A$4),
IF(ROUND($C444,2)&gt;=MAX('40'!$A$4:$A$103),
(VLOOKUP(MAX('40'!$A$4:$A$103),'40'!$A$4:$L$103,9,1)*7/6)/ROUND($D444*4.33,2),
(VLOOKUP(ROUND(Tabelle1!$C444,2),'40'!$A$4:$L$103,9,1)*7/6)/ROUND($D444*4.33,2)),0)</f>
        <v>0</v>
      </c>
      <c r="H444" s="3">
        <f t="shared" si="7"/>
        <v>0</v>
      </c>
    </row>
    <row r="445" spans="1:8" x14ac:dyDescent="0.3">
      <c r="A445" s="19"/>
      <c r="B445" s="20"/>
      <c r="C445" s="21"/>
      <c r="D445" s="17"/>
      <c r="E445" s="18"/>
      <c r="F445" s="25"/>
      <c r="G445" s="12">
        <f>IF(AND(ISNUMBER($E445),$C445&gt;='40'!$A$4),
IF(ROUND($C445,2)&gt;=MAX('40'!$A$4:$A$103),
(VLOOKUP(MAX('40'!$A$4:$A$103),'40'!$A$4:$L$103,9,1)*7/6)/ROUND($D445*4.33,2),
(VLOOKUP(ROUND(Tabelle1!$C445,2),'40'!$A$4:$L$103,9,1)*7/6)/ROUND($D445*4.33,2)),0)</f>
        <v>0</v>
      </c>
      <c r="H445" s="3">
        <f t="shared" si="7"/>
        <v>0</v>
      </c>
    </row>
    <row r="446" spans="1:8" x14ac:dyDescent="0.3">
      <c r="A446" s="19"/>
      <c r="B446" s="20"/>
      <c r="C446" s="21"/>
      <c r="D446" s="17"/>
      <c r="E446" s="18"/>
      <c r="F446" s="25"/>
      <c r="G446" s="12">
        <f>IF(AND(ISNUMBER($E446),$C446&gt;='40'!$A$4),
IF(ROUND($C446,2)&gt;=MAX('40'!$A$4:$A$103),
(VLOOKUP(MAX('40'!$A$4:$A$103),'40'!$A$4:$L$103,9,1)*7/6)/ROUND($D446*4.33,2),
(VLOOKUP(ROUND(Tabelle1!$C446,2),'40'!$A$4:$L$103,9,1)*7/6)/ROUND($D446*4.33,2)),0)</f>
        <v>0</v>
      </c>
      <c r="H446" s="3">
        <f t="shared" si="7"/>
        <v>0</v>
      </c>
    </row>
    <row r="447" spans="1:8" x14ac:dyDescent="0.3">
      <c r="A447" s="19"/>
      <c r="B447" s="20"/>
      <c r="C447" s="21"/>
      <c r="D447" s="17"/>
      <c r="E447" s="18"/>
      <c r="F447" s="25"/>
      <c r="G447" s="12">
        <f>IF(AND(ISNUMBER($E447),$C447&gt;='40'!$A$4),
IF(ROUND($C447,2)&gt;=MAX('40'!$A$4:$A$103),
(VLOOKUP(MAX('40'!$A$4:$A$103),'40'!$A$4:$L$103,9,1)*7/6)/ROUND($D447*4.33,2),
(VLOOKUP(ROUND(Tabelle1!$C447,2),'40'!$A$4:$L$103,9,1)*7/6)/ROUND($D447*4.33,2)),0)</f>
        <v>0</v>
      </c>
      <c r="H447" s="3">
        <f t="shared" si="7"/>
        <v>0</v>
      </c>
    </row>
    <row r="448" spans="1:8" x14ac:dyDescent="0.3">
      <c r="A448" s="19"/>
      <c r="B448" s="20"/>
      <c r="C448" s="21"/>
      <c r="D448" s="17"/>
      <c r="E448" s="18"/>
      <c r="F448" s="25"/>
      <c r="G448" s="12">
        <f>IF(AND(ISNUMBER($E448),$C448&gt;='40'!$A$4),
IF(ROUND($C448,2)&gt;=MAX('40'!$A$4:$A$103),
(VLOOKUP(MAX('40'!$A$4:$A$103),'40'!$A$4:$L$103,9,1)*7/6)/ROUND($D448*4.33,2),
(VLOOKUP(ROUND(Tabelle1!$C448,2),'40'!$A$4:$L$103,9,1)*7/6)/ROUND($D448*4.33,2)),0)</f>
        <v>0</v>
      </c>
      <c r="H448" s="3">
        <f t="shared" si="7"/>
        <v>0</v>
      </c>
    </row>
    <row r="449" spans="1:8" x14ac:dyDescent="0.3">
      <c r="A449" s="19"/>
      <c r="B449" s="20"/>
      <c r="C449" s="21"/>
      <c r="D449" s="17"/>
      <c r="E449" s="18"/>
      <c r="F449" s="25"/>
      <c r="G449" s="12">
        <f>IF(AND(ISNUMBER($E449),$C449&gt;='40'!$A$4),
IF(ROUND($C449,2)&gt;=MAX('40'!$A$4:$A$103),
(VLOOKUP(MAX('40'!$A$4:$A$103),'40'!$A$4:$L$103,9,1)*7/6)/ROUND($D449*4.33,2),
(VLOOKUP(ROUND(Tabelle1!$C449,2),'40'!$A$4:$L$103,9,1)*7/6)/ROUND($D449*4.33,2)),0)</f>
        <v>0</v>
      </c>
      <c r="H449" s="3">
        <f t="shared" si="7"/>
        <v>0</v>
      </c>
    </row>
    <row r="450" spans="1:8" x14ac:dyDescent="0.3">
      <c r="A450" s="19"/>
      <c r="B450" s="20"/>
      <c r="C450" s="21"/>
      <c r="D450" s="17"/>
      <c r="E450" s="18"/>
      <c r="F450" s="25"/>
      <c r="G450" s="12">
        <f>IF(AND(ISNUMBER($E450),$C450&gt;='40'!$A$4),
IF(ROUND($C450,2)&gt;=MAX('40'!$A$4:$A$103),
(VLOOKUP(MAX('40'!$A$4:$A$103),'40'!$A$4:$L$103,9,1)*7/6)/ROUND($D450*4.33,2),
(VLOOKUP(ROUND(Tabelle1!$C450,2),'40'!$A$4:$L$103,9,1)*7/6)/ROUND($D450*4.33,2)),0)</f>
        <v>0</v>
      </c>
      <c r="H450" s="3">
        <f t="shared" si="7"/>
        <v>0</v>
      </c>
    </row>
    <row r="451" spans="1:8" x14ac:dyDescent="0.3">
      <c r="A451" s="19"/>
      <c r="B451" s="20"/>
      <c r="C451" s="21"/>
      <c r="D451" s="17"/>
      <c r="E451" s="18"/>
      <c r="F451" s="25"/>
      <c r="G451" s="12">
        <f>IF(AND(ISNUMBER($E451),$C451&gt;='40'!$A$4),
IF(ROUND($C451,2)&gt;=MAX('40'!$A$4:$A$103),
(VLOOKUP(MAX('40'!$A$4:$A$103),'40'!$A$4:$L$103,9,1)*7/6)/ROUND($D451*4.33,2),
(VLOOKUP(ROUND(Tabelle1!$C451,2),'40'!$A$4:$L$103,9,1)*7/6)/ROUND($D451*4.33,2)),0)</f>
        <v>0</v>
      </c>
      <c r="H451" s="3">
        <f t="shared" si="7"/>
        <v>0</v>
      </c>
    </row>
    <row r="452" spans="1:8" x14ac:dyDescent="0.3">
      <c r="A452" s="19"/>
      <c r="B452" s="20"/>
      <c r="C452" s="21"/>
      <c r="D452" s="17"/>
      <c r="E452" s="18"/>
      <c r="F452" s="25"/>
      <c r="G452" s="12">
        <f>IF(AND(ISNUMBER($E452),$C452&gt;='40'!$A$4),
IF(ROUND($C452,2)&gt;=MAX('40'!$A$4:$A$103),
(VLOOKUP(MAX('40'!$A$4:$A$103),'40'!$A$4:$L$103,9,1)*7/6)/ROUND($D452*4.33,2),
(VLOOKUP(ROUND(Tabelle1!$C452,2),'40'!$A$4:$L$103,9,1)*7/6)/ROUND($D452*4.33,2)),0)</f>
        <v>0</v>
      </c>
      <c r="H452" s="3">
        <f t="shared" si="7"/>
        <v>0</v>
      </c>
    </row>
    <row r="453" spans="1:8" x14ac:dyDescent="0.3">
      <c r="A453" s="19"/>
      <c r="B453" s="20"/>
      <c r="C453" s="21"/>
      <c r="D453" s="17"/>
      <c r="E453" s="18"/>
      <c r="F453" s="25"/>
      <c r="G453" s="12">
        <f>IF(AND(ISNUMBER($E453),$C453&gt;='40'!$A$4),
IF(ROUND($C453,2)&gt;=MAX('40'!$A$4:$A$103),
(VLOOKUP(MAX('40'!$A$4:$A$103),'40'!$A$4:$L$103,9,1)*7/6)/ROUND($D453*4.33,2),
(VLOOKUP(ROUND(Tabelle1!$C453,2),'40'!$A$4:$L$103,9,1)*7/6)/ROUND($D453*4.33,2)),0)</f>
        <v>0</v>
      </c>
      <c r="H453" s="3">
        <f t="shared" si="7"/>
        <v>0</v>
      </c>
    </row>
    <row r="454" spans="1:8" x14ac:dyDescent="0.3">
      <c r="A454" s="19"/>
      <c r="B454" s="20"/>
      <c r="C454" s="21"/>
      <c r="D454" s="17"/>
      <c r="E454" s="18"/>
      <c r="F454" s="25"/>
      <c r="G454" s="12">
        <f>IF(AND(ISNUMBER($E454),$C454&gt;='40'!$A$4),
IF(ROUND($C454,2)&gt;=MAX('40'!$A$4:$A$103),
(VLOOKUP(MAX('40'!$A$4:$A$103),'40'!$A$4:$L$103,9,1)*7/6)/ROUND($D454*4.33,2),
(VLOOKUP(ROUND(Tabelle1!$C454,2),'40'!$A$4:$L$103,9,1)*7/6)/ROUND($D454*4.33,2)),0)</f>
        <v>0</v>
      </c>
      <c r="H454" s="3">
        <f t="shared" si="7"/>
        <v>0</v>
      </c>
    </row>
    <row r="455" spans="1:8" x14ac:dyDescent="0.3">
      <c r="A455" s="19"/>
      <c r="B455" s="20"/>
      <c r="C455" s="21"/>
      <c r="D455" s="17"/>
      <c r="E455" s="18"/>
      <c r="F455" s="25"/>
      <c r="G455" s="12">
        <f>IF(AND(ISNUMBER($E455),$C455&gt;='40'!$A$4),
IF(ROUND($C455,2)&gt;=MAX('40'!$A$4:$A$103),
(VLOOKUP(MAX('40'!$A$4:$A$103),'40'!$A$4:$L$103,9,1)*7/6)/ROUND($D455*4.33,2),
(VLOOKUP(ROUND(Tabelle1!$C455,2),'40'!$A$4:$L$103,9,1)*7/6)/ROUND($D455*4.33,2)),0)</f>
        <v>0</v>
      </c>
      <c r="H455" s="3">
        <f t="shared" si="7"/>
        <v>0</v>
      </c>
    </row>
    <row r="456" spans="1:8" x14ac:dyDescent="0.3">
      <c r="A456" s="19"/>
      <c r="B456" s="20"/>
      <c r="C456" s="21"/>
      <c r="D456" s="17"/>
      <c r="E456" s="18"/>
      <c r="F456" s="25"/>
      <c r="G456" s="12">
        <f>IF(AND(ISNUMBER($E456),$C456&gt;='40'!$A$4),
IF(ROUND($C456,2)&gt;=MAX('40'!$A$4:$A$103),
(VLOOKUP(MAX('40'!$A$4:$A$103),'40'!$A$4:$L$103,9,1)*7/6)/ROUND($D456*4.33,2),
(VLOOKUP(ROUND(Tabelle1!$C456,2),'40'!$A$4:$L$103,9,1)*7/6)/ROUND($D456*4.33,2)),0)</f>
        <v>0</v>
      </c>
      <c r="H456" s="3">
        <f t="shared" si="7"/>
        <v>0</v>
      </c>
    </row>
    <row r="457" spans="1:8" x14ac:dyDescent="0.3">
      <c r="A457" s="19"/>
      <c r="B457" s="20"/>
      <c r="C457" s="21"/>
      <c r="D457" s="17"/>
      <c r="E457" s="18"/>
      <c r="F457" s="25"/>
      <c r="G457" s="12">
        <f>IF(AND(ISNUMBER($E457),$C457&gt;='40'!$A$4),
IF(ROUND($C457,2)&gt;=MAX('40'!$A$4:$A$103),
(VLOOKUP(MAX('40'!$A$4:$A$103),'40'!$A$4:$L$103,9,1)*7/6)/ROUND($D457*4.33,2),
(VLOOKUP(ROUND(Tabelle1!$C457,2),'40'!$A$4:$L$103,9,1)*7/6)/ROUND($D457*4.33,2)),0)</f>
        <v>0</v>
      </c>
      <c r="H457" s="3">
        <f t="shared" si="7"/>
        <v>0</v>
      </c>
    </row>
    <row r="458" spans="1:8" x14ac:dyDescent="0.3">
      <c r="A458" s="19"/>
      <c r="B458" s="20"/>
      <c r="C458" s="21"/>
      <c r="D458" s="17"/>
      <c r="E458" s="18"/>
      <c r="F458" s="25"/>
      <c r="G458" s="12">
        <f>IF(AND(ISNUMBER($E458),$C458&gt;='40'!$A$4),
IF(ROUND($C458,2)&gt;=MAX('40'!$A$4:$A$103),
(VLOOKUP(MAX('40'!$A$4:$A$103),'40'!$A$4:$L$103,9,1)*7/6)/ROUND($D458*4.33,2),
(VLOOKUP(ROUND(Tabelle1!$C458,2),'40'!$A$4:$L$103,9,1)*7/6)/ROUND($D458*4.33,2)),0)</f>
        <v>0</v>
      </c>
      <c r="H458" s="3">
        <f t="shared" si="7"/>
        <v>0</v>
      </c>
    </row>
    <row r="459" spans="1:8" x14ac:dyDescent="0.3">
      <c r="A459" s="19"/>
      <c r="B459" s="20"/>
      <c r="C459" s="21"/>
      <c r="D459" s="17"/>
      <c r="E459" s="18"/>
      <c r="F459" s="25"/>
      <c r="G459" s="12">
        <f>IF(AND(ISNUMBER($E459),$C459&gt;='40'!$A$4),
IF(ROUND($C459,2)&gt;=MAX('40'!$A$4:$A$103),
(VLOOKUP(MAX('40'!$A$4:$A$103),'40'!$A$4:$L$103,9,1)*7/6)/ROUND($D459*4.33,2),
(VLOOKUP(ROUND(Tabelle1!$C459,2),'40'!$A$4:$L$103,9,1)*7/6)/ROUND($D459*4.33,2)),0)</f>
        <v>0</v>
      </c>
      <c r="H459" s="3">
        <f t="shared" si="7"/>
        <v>0</v>
      </c>
    </row>
    <row r="460" spans="1:8" x14ac:dyDescent="0.3">
      <c r="A460" s="19"/>
      <c r="B460" s="20"/>
      <c r="C460" s="21"/>
      <c r="D460" s="17"/>
      <c r="E460" s="18"/>
      <c r="F460" s="25"/>
      <c r="G460" s="12">
        <f>IF(AND(ISNUMBER($E460),$C460&gt;='40'!$A$4),
IF(ROUND($C460,2)&gt;=MAX('40'!$A$4:$A$103),
(VLOOKUP(MAX('40'!$A$4:$A$103),'40'!$A$4:$L$103,9,1)*7/6)/ROUND($D460*4.33,2),
(VLOOKUP(ROUND(Tabelle1!$C460,2),'40'!$A$4:$L$103,9,1)*7/6)/ROUND($D460*4.33,2)),0)</f>
        <v>0</v>
      </c>
      <c r="H460" s="3">
        <f t="shared" si="7"/>
        <v>0</v>
      </c>
    </row>
    <row r="461" spans="1:8" x14ac:dyDescent="0.3">
      <c r="A461" s="19"/>
      <c r="B461" s="20"/>
      <c r="C461" s="21"/>
      <c r="D461" s="17"/>
      <c r="E461" s="18"/>
      <c r="F461" s="25"/>
      <c r="G461" s="12">
        <f>IF(AND(ISNUMBER($E461),$C461&gt;='40'!$A$4),
IF(ROUND($C461,2)&gt;=MAX('40'!$A$4:$A$103),
(VLOOKUP(MAX('40'!$A$4:$A$103),'40'!$A$4:$L$103,9,1)*7/6)/ROUND($D461*4.33,2),
(VLOOKUP(ROUND(Tabelle1!$C461,2),'40'!$A$4:$L$103,9,1)*7/6)/ROUND($D461*4.33,2)),0)</f>
        <v>0</v>
      </c>
      <c r="H461" s="3">
        <f t="shared" si="7"/>
        <v>0</v>
      </c>
    </row>
    <row r="462" spans="1:8" x14ac:dyDescent="0.3">
      <c r="A462" s="19"/>
      <c r="B462" s="20"/>
      <c r="C462" s="21"/>
      <c r="D462" s="17"/>
      <c r="E462" s="18"/>
      <c r="F462" s="25"/>
      <c r="G462" s="12">
        <f>IF(AND(ISNUMBER($E462),$C462&gt;='40'!$A$4),
IF(ROUND($C462,2)&gt;=MAX('40'!$A$4:$A$103),
(VLOOKUP(MAX('40'!$A$4:$A$103),'40'!$A$4:$L$103,9,1)*7/6)/ROUND($D462*4.33,2),
(VLOOKUP(ROUND(Tabelle1!$C462,2),'40'!$A$4:$L$103,9,1)*7/6)/ROUND($D462*4.33,2)),0)</f>
        <v>0</v>
      </c>
      <c r="H462" s="3">
        <f t="shared" si="7"/>
        <v>0</v>
      </c>
    </row>
    <row r="463" spans="1:8" x14ac:dyDescent="0.3">
      <c r="A463" s="19"/>
      <c r="B463" s="20"/>
      <c r="C463" s="21"/>
      <c r="D463" s="17"/>
      <c r="E463" s="18"/>
      <c r="F463" s="25"/>
      <c r="G463" s="12">
        <f>IF(AND(ISNUMBER($E463),$C463&gt;='40'!$A$4),
IF(ROUND($C463,2)&gt;=MAX('40'!$A$4:$A$103),
(VLOOKUP(MAX('40'!$A$4:$A$103),'40'!$A$4:$L$103,9,1)*7/6)/ROUND($D463*4.33,2),
(VLOOKUP(ROUND(Tabelle1!$C463,2),'40'!$A$4:$L$103,9,1)*7/6)/ROUND($D463*4.33,2)),0)</f>
        <v>0</v>
      </c>
      <c r="H463" s="3">
        <f t="shared" si="7"/>
        <v>0</v>
      </c>
    </row>
    <row r="464" spans="1:8" x14ac:dyDescent="0.3">
      <c r="A464" s="19"/>
      <c r="B464" s="20"/>
      <c r="C464" s="21"/>
      <c r="D464" s="17"/>
      <c r="E464" s="18"/>
      <c r="F464" s="25"/>
      <c r="G464" s="12">
        <f>IF(AND(ISNUMBER($E464),$C464&gt;='40'!$A$4),
IF(ROUND($C464,2)&gt;=MAX('40'!$A$4:$A$103),
(VLOOKUP(MAX('40'!$A$4:$A$103),'40'!$A$4:$L$103,9,1)*7/6)/ROUND($D464*4.33,2),
(VLOOKUP(ROUND(Tabelle1!$C464,2),'40'!$A$4:$L$103,9,1)*7/6)/ROUND($D464*4.33,2)),0)</f>
        <v>0</v>
      </c>
      <c r="H464" s="3">
        <f t="shared" si="7"/>
        <v>0</v>
      </c>
    </row>
    <row r="465" spans="1:8" x14ac:dyDescent="0.3">
      <c r="A465" s="19"/>
      <c r="B465" s="20"/>
      <c r="C465" s="21"/>
      <c r="D465" s="17"/>
      <c r="E465" s="18"/>
      <c r="F465" s="25"/>
      <c r="G465" s="12">
        <f>IF(AND(ISNUMBER($E465),$C465&gt;='40'!$A$4),
IF(ROUND($C465,2)&gt;=MAX('40'!$A$4:$A$103),
(VLOOKUP(MAX('40'!$A$4:$A$103),'40'!$A$4:$L$103,9,1)*7/6)/ROUND($D465*4.33,2),
(VLOOKUP(ROUND(Tabelle1!$C465,2),'40'!$A$4:$L$103,9,1)*7/6)/ROUND($D465*4.33,2)),0)</f>
        <v>0</v>
      </c>
      <c r="H465" s="3">
        <f t="shared" si="7"/>
        <v>0</v>
      </c>
    </row>
    <row r="466" spans="1:8" x14ac:dyDescent="0.3">
      <c r="A466" s="19"/>
      <c r="B466" s="20"/>
      <c r="C466" s="21"/>
      <c r="D466" s="17"/>
      <c r="E466" s="18"/>
      <c r="F466" s="25"/>
      <c r="G466" s="12">
        <f>IF(AND(ISNUMBER($E466),$C466&gt;='40'!$A$4),
IF(ROUND($C466,2)&gt;=MAX('40'!$A$4:$A$103),
(VLOOKUP(MAX('40'!$A$4:$A$103),'40'!$A$4:$L$103,9,1)*7/6)/ROUND($D466*4.33,2),
(VLOOKUP(ROUND(Tabelle1!$C466,2),'40'!$A$4:$L$103,9,1)*7/6)/ROUND($D466*4.33,2)),0)</f>
        <v>0</v>
      </c>
      <c r="H466" s="3">
        <f t="shared" si="7"/>
        <v>0</v>
      </c>
    </row>
    <row r="467" spans="1:8" x14ac:dyDescent="0.3">
      <c r="A467" s="19"/>
      <c r="B467" s="20"/>
      <c r="C467" s="21"/>
      <c r="D467" s="17"/>
      <c r="E467" s="18"/>
      <c r="F467" s="25"/>
      <c r="G467" s="12">
        <f>IF(AND(ISNUMBER($E467),$C467&gt;='40'!$A$4),
IF(ROUND($C467,2)&gt;=MAX('40'!$A$4:$A$103),
(VLOOKUP(MAX('40'!$A$4:$A$103),'40'!$A$4:$L$103,9,1)*7/6)/ROUND($D467*4.33,2),
(VLOOKUP(ROUND(Tabelle1!$C467,2),'40'!$A$4:$L$103,9,1)*7/6)/ROUND($D467*4.33,2)),0)</f>
        <v>0</v>
      </c>
      <c r="H467" s="3">
        <f t="shared" si="7"/>
        <v>0</v>
      </c>
    </row>
    <row r="468" spans="1:8" x14ac:dyDescent="0.3">
      <c r="A468" s="19"/>
      <c r="B468" s="20"/>
      <c r="C468" s="21"/>
      <c r="D468" s="17"/>
      <c r="E468" s="18"/>
      <c r="F468" s="25"/>
      <c r="G468" s="12">
        <f>IF(AND(ISNUMBER($E468),$C468&gt;='40'!$A$4),
IF(ROUND($C468,2)&gt;=MAX('40'!$A$4:$A$103),
(VLOOKUP(MAX('40'!$A$4:$A$103),'40'!$A$4:$L$103,9,1)*7/6)/ROUND($D468*4.33,2),
(VLOOKUP(ROUND(Tabelle1!$C468,2),'40'!$A$4:$L$103,9,1)*7/6)/ROUND($D468*4.33,2)),0)</f>
        <v>0</v>
      </c>
      <c r="H468" s="3">
        <f t="shared" si="7"/>
        <v>0</v>
      </c>
    </row>
    <row r="469" spans="1:8" x14ac:dyDescent="0.3">
      <c r="A469" s="19"/>
      <c r="B469" s="20"/>
      <c r="C469" s="21"/>
      <c r="D469" s="17"/>
      <c r="E469" s="18"/>
      <c r="F469" s="25"/>
      <c r="G469" s="12">
        <f>IF(AND(ISNUMBER($E469),$C469&gt;='40'!$A$4),
IF(ROUND($C469,2)&gt;=MAX('40'!$A$4:$A$103),
(VLOOKUP(MAX('40'!$A$4:$A$103),'40'!$A$4:$L$103,9,1)*7/6)/ROUND($D469*4.33,2),
(VLOOKUP(ROUND(Tabelle1!$C469,2),'40'!$A$4:$L$103,9,1)*7/6)/ROUND($D469*4.33,2)),0)</f>
        <v>0</v>
      </c>
      <c r="H469" s="3">
        <f t="shared" si="7"/>
        <v>0</v>
      </c>
    </row>
    <row r="470" spans="1:8" x14ac:dyDescent="0.3">
      <c r="A470" s="19"/>
      <c r="B470" s="20"/>
      <c r="C470" s="21"/>
      <c r="D470" s="17"/>
      <c r="E470" s="18"/>
      <c r="F470" s="25"/>
      <c r="G470" s="12">
        <f>IF(AND(ISNUMBER($E470),$C470&gt;='40'!$A$4),
IF(ROUND($C470,2)&gt;=MAX('40'!$A$4:$A$103),
(VLOOKUP(MAX('40'!$A$4:$A$103),'40'!$A$4:$L$103,9,1)*7/6)/ROUND($D470*4.33,2),
(VLOOKUP(ROUND(Tabelle1!$C470,2),'40'!$A$4:$L$103,9,1)*7/6)/ROUND($D470*4.33,2)),0)</f>
        <v>0</v>
      </c>
      <c r="H470" s="3">
        <f t="shared" si="7"/>
        <v>0</v>
      </c>
    </row>
    <row r="471" spans="1:8" x14ac:dyDescent="0.3">
      <c r="A471" s="19"/>
      <c r="B471" s="20"/>
      <c r="C471" s="21"/>
      <c r="D471" s="17"/>
      <c r="E471" s="18"/>
      <c r="F471" s="25"/>
      <c r="G471" s="12">
        <f>IF(AND(ISNUMBER($E471),$C471&gt;='40'!$A$4),
IF(ROUND($C471,2)&gt;=MAX('40'!$A$4:$A$103),
(VLOOKUP(MAX('40'!$A$4:$A$103),'40'!$A$4:$L$103,9,1)*7/6)/ROUND($D471*4.33,2),
(VLOOKUP(ROUND(Tabelle1!$C471,2),'40'!$A$4:$L$103,9,1)*7/6)/ROUND($D471*4.33,2)),0)</f>
        <v>0</v>
      </c>
      <c r="H471" s="3">
        <f t="shared" si="7"/>
        <v>0</v>
      </c>
    </row>
    <row r="472" spans="1:8" x14ac:dyDescent="0.3">
      <c r="A472" s="19"/>
      <c r="B472" s="20"/>
      <c r="C472" s="21"/>
      <c r="D472" s="17"/>
      <c r="E472" s="18"/>
      <c r="F472" s="25"/>
      <c r="G472" s="12">
        <f>IF(AND(ISNUMBER($E472),$C472&gt;='40'!$A$4),
IF(ROUND($C472,2)&gt;=MAX('40'!$A$4:$A$103),
(VLOOKUP(MAX('40'!$A$4:$A$103),'40'!$A$4:$L$103,9,1)*7/6)/ROUND($D472*4.33,2),
(VLOOKUP(ROUND(Tabelle1!$C472,2),'40'!$A$4:$L$103,9,1)*7/6)/ROUND($D472*4.33,2)),0)</f>
        <v>0</v>
      </c>
      <c r="H472" s="3">
        <f t="shared" si="7"/>
        <v>0</v>
      </c>
    </row>
    <row r="473" spans="1:8" x14ac:dyDescent="0.3">
      <c r="A473" s="19"/>
      <c r="B473" s="20"/>
      <c r="C473" s="21"/>
      <c r="D473" s="17"/>
      <c r="E473" s="18"/>
      <c r="F473" s="25"/>
      <c r="G473" s="12">
        <f>IF(AND(ISNUMBER($E473),$C473&gt;='40'!$A$4),
IF(ROUND($C473,2)&gt;=MAX('40'!$A$4:$A$103),
(VLOOKUP(MAX('40'!$A$4:$A$103),'40'!$A$4:$L$103,9,1)*7/6)/ROUND($D473*4.33,2),
(VLOOKUP(ROUND(Tabelle1!$C473,2),'40'!$A$4:$L$103,9,1)*7/6)/ROUND($D473*4.33,2)),0)</f>
        <v>0</v>
      </c>
      <c r="H473" s="3">
        <f t="shared" si="7"/>
        <v>0</v>
      </c>
    </row>
    <row r="474" spans="1:8" x14ac:dyDescent="0.3">
      <c r="A474" s="19"/>
      <c r="B474" s="20"/>
      <c r="C474" s="21"/>
      <c r="D474" s="17"/>
      <c r="E474" s="18"/>
      <c r="F474" s="25"/>
      <c r="G474" s="12">
        <f>IF(AND(ISNUMBER($E474),$C474&gt;='40'!$A$4),
IF(ROUND($C474,2)&gt;=MAX('40'!$A$4:$A$103),
(VLOOKUP(MAX('40'!$A$4:$A$103),'40'!$A$4:$L$103,9,1)*7/6)/ROUND($D474*4.33,2),
(VLOOKUP(ROUND(Tabelle1!$C474,2),'40'!$A$4:$L$103,9,1)*7/6)/ROUND($D474*4.33,2)),0)</f>
        <v>0</v>
      </c>
      <c r="H474" s="3">
        <f t="shared" si="7"/>
        <v>0</v>
      </c>
    </row>
    <row r="475" spans="1:8" x14ac:dyDescent="0.3">
      <c r="A475" s="19"/>
      <c r="B475" s="20"/>
      <c r="C475" s="21"/>
      <c r="D475" s="17"/>
      <c r="E475" s="18"/>
      <c r="F475" s="25"/>
      <c r="G475" s="12">
        <f>IF(AND(ISNUMBER($E475),$C475&gt;='40'!$A$4),
IF(ROUND($C475,2)&gt;=MAX('40'!$A$4:$A$103),
(VLOOKUP(MAX('40'!$A$4:$A$103),'40'!$A$4:$L$103,9,1)*7/6)/ROUND($D475*4.33,2),
(VLOOKUP(ROUND(Tabelle1!$C475,2),'40'!$A$4:$L$103,9,1)*7/6)/ROUND($D475*4.33,2)),0)</f>
        <v>0</v>
      </c>
      <c r="H475" s="3">
        <f t="shared" si="7"/>
        <v>0</v>
      </c>
    </row>
    <row r="476" spans="1:8" x14ac:dyDescent="0.3">
      <c r="A476" s="19"/>
      <c r="B476" s="20"/>
      <c r="C476" s="21"/>
      <c r="D476" s="17"/>
      <c r="E476" s="18"/>
      <c r="F476" s="25"/>
      <c r="G476" s="12">
        <f>IF(AND(ISNUMBER($E476),$C476&gt;='40'!$A$4),
IF(ROUND($C476,2)&gt;=MAX('40'!$A$4:$A$103),
(VLOOKUP(MAX('40'!$A$4:$A$103),'40'!$A$4:$L$103,9,1)*7/6)/ROUND($D476*4.33,2),
(VLOOKUP(ROUND(Tabelle1!$C476,2),'40'!$A$4:$L$103,9,1)*7/6)/ROUND($D476*4.33,2)),0)</f>
        <v>0</v>
      </c>
      <c r="H476" s="3">
        <f t="shared" si="7"/>
        <v>0</v>
      </c>
    </row>
    <row r="477" spans="1:8" x14ac:dyDescent="0.3">
      <c r="A477" s="19"/>
      <c r="B477" s="20"/>
      <c r="C477" s="21"/>
      <c r="D477" s="17"/>
      <c r="E477" s="18"/>
      <c r="F477" s="25"/>
      <c r="G477" s="12">
        <f>IF(AND(ISNUMBER($E477),$C477&gt;='40'!$A$4),
IF(ROUND($C477,2)&gt;=MAX('40'!$A$4:$A$103),
(VLOOKUP(MAX('40'!$A$4:$A$103),'40'!$A$4:$L$103,9,1)*7/6)/ROUND($D477*4.33,2),
(VLOOKUP(ROUND(Tabelle1!$C477,2),'40'!$A$4:$L$103,9,1)*7/6)/ROUND($D477*4.33,2)),0)</f>
        <v>0</v>
      </c>
      <c r="H477" s="3">
        <f t="shared" si="7"/>
        <v>0</v>
      </c>
    </row>
    <row r="478" spans="1:8" x14ac:dyDescent="0.3">
      <c r="A478" s="19"/>
      <c r="B478" s="20"/>
      <c r="C478" s="21"/>
      <c r="D478" s="17"/>
      <c r="E478" s="18"/>
      <c r="F478" s="25"/>
      <c r="G478" s="12">
        <f>IF(AND(ISNUMBER($E478),$C478&gt;='40'!$A$4),
IF(ROUND($C478,2)&gt;=MAX('40'!$A$4:$A$103),
(VLOOKUP(MAX('40'!$A$4:$A$103),'40'!$A$4:$L$103,9,1)*7/6)/ROUND($D478*4.33,2),
(VLOOKUP(ROUND(Tabelle1!$C478,2),'40'!$A$4:$L$103,9,1)*7/6)/ROUND($D478*4.33,2)),0)</f>
        <v>0</v>
      </c>
      <c r="H478" s="3">
        <f t="shared" si="7"/>
        <v>0</v>
      </c>
    </row>
    <row r="479" spans="1:8" x14ac:dyDescent="0.3">
      <c r="A479" s="19"/>
      <c r="B479" s="20"/>
      <c r="C479" s="21"/>
      <c r="D479" s="17"/>
      <c r="E479" s="18"/>
      <c r="F479" s="25"/>
      <c r="G479" s="12">
        <f>IF(AND(ISNUMBER($E479),$C479&gt;='40'!$A$4),
IF(ROUND($C479,2)&gt;=MAX('40'!$A$4:$A$103),
(VLOOKUP(MAX('40'!$A$4:$A$103),'40'!$A$4:$L$103,9,1)*7/6)/ROUND($D479*4.33,2),
(VLOOKUP(ROUND(Tabelle1!$C479,2),'40'!$A$4:$L$103,9,1)*7/6)/ROUND($D479*4.33,2)),0)</f>
        <v>0</v>
      </c>
      <c r="H479" s="3">
        <f t="shared" si="7"/>
        <v>0</v>
      </c>
    </row>
    <row r="480" spans="1:8" x14ac:dyDescent="0.3">
      <c r="A480" s="19"/>
      <c r="B480" s="20"/>
      <c r="C480" s="21"/>
      <c r="D480" s="17"/>
      <c r="E480" s="18"/>
      <c r="F480" s="25"/>
      <c r="G480" s="12">
        <f>IF(AND(ISNUMBER($E480),$C480&gt;='40'!$A$4),
IF(ROUND($C480,2)&gt;=MAX('40'!$A$4:$A$103),
(VLOOKUP(MAX('40'!$A$4:$A$103),'40'!$A$4:$L$103,9,1)*7/6)/ROUND($D480*4.33,2),
(VLOOKUP(ROUND(Tabelle1!$C480,2),'40'!$A$4:$L$103,9,1)*7/6)/ROUND($D480*4.33,2)),0)</f>
        <v>0</v>
      </c>
      <c r="H480" s="3">
        <f t="shared" si="7"/>
        <v>0</v>
      </c>
    </row>
    <row r="481" spans="1:8" x14ac:dyDescent="0.3">
      <c r="A481" s="19"/>
      <c r="B481" s="20"/>
      <c r="C481" s="21"/>
      <c r="D481" s="17"/>
      <c r="E481" s="18"/>
      <c r="F481" s="25"/>
      <c r="G481" s="12">
        <f>IF(AND(ISNUMBER($E481),$C481&gt;='40'!$A$4),
IF(ROUND($C481,2)&gt;=MAX('40'!$A$4:$A$103),
(VLOOKUP(MAX('40'!$A$4:$A$103),'40'!$A$4:$L$103,9,1)*7/6)/ROUND($D481*4.33,2),
(VLOOKUP(ROUND(Tabelle1!$C481,2),'40'!$A$4:$L$103,9,1)*7/6)/ROUND($D481*4.33,2)),0)</f>
        <v>0</v>
      </c>
      <c r="H481" s="3">
        <f t="shared" si="7"/>
        <v>0</v>
      </c>
    </row>
    <row r="482" spans="1:8" x14ac:dyDescent="0.3">
      <c r="A482" s="19"/>
      <c r="B482" s="20"/>
      <c r="C482" s="21"/>
      <c r="D482" s="17"/>
      <c r="E482" s="18"/>
      <c r="F482" s="25"/>
      <c r="G482" s="12">
        <f>IF(AND(ISNUMBER($E482),$C482&gt;='40'!$A$4),
IF(ROUND($C482,2)&gt;=MAX('40'!$A$4:$A$103),
(VLOOKUP(MAX('40'!$A$4:$A$103),'40'!$A$4:$L$103,9,1)*7/6)/ROUND($D482*4.33,2),
(VLOOKUP(ROUND(Tabelle1!$C482,2),'40'!$A$4:$L$103,9,1)*7/6)/ROUND($D482*4.33,2)),0)</f>
        <v>0</v>
      </c>
      <c r="H482" s="3">
        <f t="shared" si="7"/>
        <v>0</v>
      </c>
    </row>
    <row r="483" spans="1:8" x14ac:dyDescent="0.3">
      <c r="A483" s="19"/>
      <c r="B483" s="20"/>
      <c r="C483" s="21"/>
      <c r="D483" s="17"/>
      <c r="E483" s="18"/>
      <c r="F483" s="25"/>
      <c r="G483" s="12">
        <f>IF(AND(ISNUMBER($E483),$C483&gt;='40'!$A$4),
IF(ROUND($C483,2)&gt;=MAX('40'!$A$4:$A$103),
(VLOOKUP(MAX('40'!$A$4:$A$103),'40'!$A$4:$L$103,9,1)*7/6)/ROUND($D483*4.33,2),
(VLOOKUP(ROUND(Tabelle1!$C483,2),'40'!$A$4:$L$103,9,1)*7/6)/ROUND($D483*4.33,2)),0)</f>
        <v>0</v>
      </c>
      <c r="H483" s="3">
        <f t="shared" si="7"/>
        <v>0</v>
      </c>
    </row>
    <row r="484" spans="1:8" x14ac:dyDescent="0.3">
      <c r="A484" s="19"/>
      <c r="B484" s="20"/>
      <c r="C484" s="21"/>
      <c r="D484" s="17"/>
      <c r="E484" s="18"/>
      <c r="F484" s="25"/>
      <c r="G484" s="12">
        <f>IF(AND(ISNUMBER($E484),$C484&gt;='40'!$A$4),
IF(ROUND($C484,2)&gt;=MAX('40'!$A$4:$A$103),
(VLOOKUP(MAX('40'!$A$4:$A$103),'40'!$A$4:$L$103,9,1)*7/6)/ROUND($D484*4.33,2),
(VLOOKUP(ROUND(Tabelle1!$C484,2),'40'!$A$4:$L$103,9,1)*7/6)/ROUND($D484*4.33,2)),0)</f>
        <v>0</v>
      </c>
      <c r="H484" s="3">
        <f t="shared" si="7"/>
        <v>0</v>
      </c>
    </row>
    <row r="485" spans="1:8" x14ac:dyDescent="0.3">
      <c r="A485" s="19"/>
      <c r="B485" s="20"/>
      <c r="C485" s="21"/>
      <c r="D485" s="17"/>
      <c r="E485" s="18"/>
      <c r="F485" s="25"/>
      <c r="G485" s="12">
        <f>IF(AND(ISNUMBER($E485),$C485&gt;='40'!$A$4),
IF(ROUND($C485,2)&gt;=MAX('40'!$A$4:$A$103),
(VLOOKUP(MAX('40'!$A$4:$A$103),'40'!$A$4:$L$103,9,1)*7/6)/ROUND($D485*4.33,2),
(VLOOKUP(ROUND(Tabelle1!$C485,2),'40'!$A$4:$L$103,9,1)*7/6)/ROUND($D485*4.33,2)),0)</f>
        <v>0</v>
      </c>
      <c r="H485" s="3">
        <f t="shared" si="7"/>
        <v>0</v>
      </c>
    </row>
    <row r="486" spans="1:8" x14ac:dyDescent="0.3">
      <c r="A486" s="19"/>
      <c r="B486" s="20"/>
      <c r="C486" s="21"/>
      <c r="D486" s="17"/>
      <c r="E486" s="18"/>
      <c r="F486" s="25"/>
      <c r="G486" s="12">
        <f>IF(AND(ISNUMBER($E486),$C486&gt;='40'!$A$4),
IF(ROUND($C486,2)&gt;=MAX('40'!$A$4:$A$103),
(VLOOKUP(MAX('40'!$A$4:$A$103),'40'!$A$4:$L$103,9,1)*7/6)/ROUND($D486*4.33,2),
(VLOOKUP(ROUND(Tabelle1!$C486,2),'40'!$A$4:$L$103,9,1)*7/6)/ROUND($D486*4.33,2)),0)</f>
        <v>0</v>
      </c>
      <c r="H486" s="3">
        <f t="shared" si="7"/>
        <v>0</v>
      </c>
    </row>
    <row r="487" spans="1:8" x14ac:dyDescent="0.3">
      <c r="A487" s="19"/>
      <c r="B487" s="20"/>
      <c r="C487" s="21"/>
      <c r="D487" s="17"/>
      <c r="E487" s="18"/>
      <c r="F487" s="25"/>
      <c r="G487" s="12">
        <f>IF(AND(ISNUMBER($E487),$C487&gt;='40'!$A$4),
IF(ROUND($C487,2)&gt;=MAX('40'!$A$4:$A$103),
(VLOOKUP(MAX('40'!$A$4:$A$103),'40'!$A$4:$L$103,9,1)*7/6)/ROUND($D487*4.33,2),
(VLOOKUP(ROUND(Tabelle1!$C487,2),'40'!$A$4:$L$103,9,1)*7/6)/ROUND($D487*4.33,2)),0)</f>
        <v>0</v>
      </c>
      <c r="H487" s="3">
        <f t="shared" si="7"/>
        <v>0</v>
      </c>
    </row>
    <row r="488" spans="1:8" x14ac:dyDescent="0.3">
      <c r="A488" s="19"/>
      <c r="B488" s="20"/>
      <c r="C488" s="21"/>
      <c r="D488" s="17"/>
      <c r="E488" s="18"/>
      <c r="F488" s="25"/>
      <c r="G488" s="12">
        <f>IF(AND(ISNUMBER($E488),$C488&gt;='40'!$A$4),
IF(ROUND($C488,2)&gt;=MAX('40'!$A$4:$A$103),
(VLOOKUP(MAX('40'!$A$4:$A$103),'40'!$A$4:$L$103,9,1)*7/6)/ROUND($D488*4.33,2),
(VLOOKUP(ROUND(Tabelle1!$C488,2),'40'!$A$4:$L$103,9,1)*7/6)/ROUND($D488*4.33,2)),0)</f>
        <v>0</v>
      </c>
      <c r="H488" s="3">
        <f t="shared" si="7"/>
        <v>0</v>
      </c>
    </row>
    <row r="489" spans="1:8" x14ac:dyDescent="0.3">
      <c r="A489" s="19"/>
      <c r="B489" s="20"/>
      <c r="C489" s="21"/>
      <c r="D489" s="17"/>
      <c r="E489" s="18"/>
      <c r="F489" s="25"/>
      <c r="G489" s="12">
        <f>IF(AND(ISNUMBER($E489),$C489&gt;='40'!$A$4),
IF(ROUND($C489,2)&gt;=MAX('40'!$A$4:$A$103),
(VLOOKUP(MAX('40'!$A$4:$A$103),'40'!$A$4:$L$103,9,1)*7/6)/ROUND($D489*4.33,2),
(VLOOKUP(ROUND(Tabelle1!$C489,2),'40'!$A$4:$L$103,9,1)*7/6)/ROUND($D489*4.33,2)),0)</f>
        <v>0</v>
      </c>
      <c r="H489" s="3">
        <f t="shared" si="7"/>
        <v>0</v>
      </c>
    </row>
    <row r="490" spans="1:8" x14ac:dyDescent="0.3">
      <c r="A490" s="19"/>
      <c r="B490" s="20"/>
      <c r="C490" s="21"/>
      <c r="D490" s="17"/>
      <c r="E490" s="18"/>
      <c r="F490" s="25"/>
      <c r="G490" s="12">
        <f>IF(AND(ISNUMBER($E490),$C490&gt;='40'!$A$4),
IF(ROUND($C490,2)&gt;=MAX('40'!$A$4:$A$103),
(VLOOKUP(MAX('40'!$A$4:$A$103),'40'!$A$4:$L$103,9,1)*7/6)/ROUND($D490*4.33,2),
(VLOOKUP(ROUND(Tabelle1!$C490,2),'40'!$A$4:$L$103,9,1)*7/6)/ROUND($D490*4.33,2)),0)</f>
        <v>0</v>
      </c>
      <c r="H490" s="3">
        <f t="shared" si="7"/>
        <v>0</v>
      </c>
    </row>
    <row r="491" spans="1:8" x14ac:dyDescent="0.3">
      <c r="A491" s="19"/>
      <c r="B491" s="20"/>
      <c r="C491" s="21"/>
      <c r="D491" s="17"/>
      <c r="E491" s="18"/>
      <c r="F491" s="25"/>
      <c r="G491" s="12">
        <f>IF(AND(ISNUMBER($E491),$C491&gt;='40'!$A$4),
IF(ROUND($C491,2)&gt;=MAX('40'!$A$4:$A$103),
(VLOOKUP(MAX('40'!$A$4:$A$103),'40'!$A$4:$L$103,9,1)*7/6)/ROUND($D491*4.33,2),
(VLOOKUP(ROUND(Tabelle1!$C491,2),'40'!$A$4:$L$103,9,1)*7/6)/ROUND($D491*4.33,2)),0)</f>
        <v>0</v>
      </c>
      <c r="H491" s="3">
        <f t="shared" si="7"/>
        <v>0</v>
      </c>
    </row>
    <row r="492" spans="1:8" x14ac:dyDescent="0.3">
      <c r="A492" s="19"/>
      <c r="B492" s="20"/>
      <c r="C492" s="21"/>
      <c r="D492" s="17"/>
      <c r="E492" s="18"/>
      <c r="F492" s="25"/>
      <c r="G492" s="12">
        <f>IF(AND(ISNUMBER($E492),$C492&gt;='40'!$A$4),
IF(ROUND($C492,2)&gt;=MAX('40'!$A$4:$A$103),
(VLOOKUP(MAX('40'!$A$4:$A$103),'40'!$A$4:$L$103,9,1)*7/6)/ROUND($D492*4.33,2),
(VLOOKUP(ROUND(Tabelle1!$C492,2),'40'!$A$4:$L$103,9,1)*7/6)/ROUND($D492*4.33,2)),0)</f>
        <v>0</v>
      </c>
      <c r="H492" s="3">
        <f t="shared" si="7"/>
        <v>0</v>
      </c>
    </row>
    <row r="493" spans="1:8" x14ac:dyDescent="0.3">
      <c r="A493" s="19"/>
      <c r="B493" s="20"/>
      <c r="C493" s="21"/>
      <c r="D493" s="17"/>
      <c r="E493" s="18"/>
      <c r="F493" s="25"/>
      <c r="G493" s="12">
        <f>IF(AND(ISNUMBER($E493),$C493&gt;='40'!$A$4),
IF(ROUND($C493,2)&gt;=MAX('40'!$A$4:$A$103),
(VLOOKUP(MAX('40'!$A$4:$A$103),'40'!$A$4:$L$103,9,1)*7/6)/ROUND($D493*4.33,2),
(VLOOKUP(ROUND(Tabelle1!$C493,2),'40'!$A$4:$L$103,9,1)*7/6)/ROUND($D493*4.33,2)),0)</f>
        <v>0</v>
      </c>
      <c r="H493" s="3">
        <f t="shared" si="7"/>
        <v>0</v>
      </c>
    </row>
    <row r="494" spans="1:8" x14ac:dyDescent="0.3">
      <c r="A494" s="19"/>
      <c r="B494" s="20"/>
      <c r="C494" s="21"/>
      <c r="D494" s="17"/>
      <c r="E494" s="18"/>
      <c r="F494" s="25"/>
      <c r="G494" s="12">
        <f>IF(AND(ISNUMBER($E494),$C494&gt;='40'!$A$4),
IF(ROUND($C494,2)&gt;=MAX('40'!$A$4:$A$103),
(VLOOKUP(MAX('40'!$A$4:$A$103),'40'!$A$4:$L$103,9,1)*7/6)/ROUND($D494*4.33,2),
(VLOOKUP(ROUND(Tabelle1!$C494,2),'40'!$A$4:$L$103,9,1)*7/6)/ROUND($D494*4.33,2)),0)</f>
        <v>0</v>
      </c>
      <c r="H494" s="3">
        <f t="shared" si="7"/>
        <v>0</v>
      </c>
    </row>
    <row r="495" spans="1:8" x14ac:dyDescent="0.3">
      <c r="A495" s="19"/>
      <c r="B495" s="20"/>
      <c r="C495" s="21"/>
      <c r="D495" s="17"/>
      <c r="E495" s="18"/>
      <c r="F495" s="25"/>
      <c r="G495" s="12">
        <f>IF(AND(ISNUMBER($E495),$C495&gt;='40'!$A$4),
IF(ROUND($C495,2)&gt;=MAX('40'!$A$4:$A$103),
(VLOOKUP(MAX('40'!$A$4:$A$103),'40'!$A$4:$L$103,9,1)*7/6)/ROUND($D495*4.33,2),
(VLOOKUP(ROUND(Tabelle1!$C495,2),'40'!$A$4:$L$103,9,1)*7/6)/ROUND($D495*4.33,2)),0)</f>
        <v>0</v>
      </c>
      <c r="H495" s="3">
        <f t="shared" ref="H495:H558" si="8">+G495*F495</f>
        <v>0</v>
      </c>
    </row>
    <row r="496" spans="1:8" x14ac:dyDescent="0.3">
      <c r="A496" s="19"/>
      <c r="B496" s="20"/>
      <c r="C496" s="21"/>
      <c r="D496" s="17"/>
      <c r="E496" s="18"/>
      <c r="F496" s="25"/>
      <c r="G496" s="12">
        <f>IF(AND(ISNUMBER($E496),$C496&gt;='40'!$A$4),
IF(ROUND($C496,2)&gt;=MAX('40'!$A$4:$A$103),
(VLOOKUP(MAX('40'!$A$4:$A$103),'40'!$A$4:$L$103,9,1)*7/6)/ROUND($D496*4.33,2),
(VLOOKUP(ROUND(Tabelle1!$C496,2),'40'!$A$4:$L$103,9,1)*7/6)/ROUND($D496*4.33,2)),0)</f>
        <v>0</v>
      </c>
      <c r="H496" s="3">
        <f t="shared" si="8"/>
        <v>0</v>
      </c>
    </row>
    <row r="497" spans="1:8" x14ac:dyDescent="0.3">
      <c r="A497" s="19"/>
      <c r="B497" s="20"/>
      <c r="C497" s="21"/>
      <c r="D497" s="17"/>
      <c r="E497" s="18"/>
      <c r="F497" s="25"/>
      <c r="G497" s="12">
        <f>IF(AND(ISNUMBER($E497),$C497&gt;='40'!$A$4),
IF(ROUND($C497,2)&gt;=MAX('40'!$A$4:$A$103),
(VLOOKUP(MAX('40'!$A$4:$A$103),'40'!$A$4:$L$103,9,1)*7/6)/ROUND($D497*4.33,2),
(VLOOKUP(ROUND(Tabelle1!$C497,2),'40'!$A$4:$L$103,9,1)*7/6)/ROUND($D497*4.33,2)),0)</f>
        <v>0</v>
      </c>
      <c r="H497" s="3">
        <f t="shared" si="8"/>
        <v>0</v>
      </c>
    </row>
    <row r="498" spans="1:8" x14ac:dyDescent="0.3">
      <c r="A498" s="19"/>
      <c r="B498" s="20"/>
      <c r="C498" s="21"/>
      <c r="D498" s="17"/>
      <c r="E498" s="18"/>
      <c r="F498" s="25"/>
      <c r="G498" s="12">
        <f>IF(AND(ISNUMBER($E498),$C498&gt;='40'!$A$4),
IF(ROUND($C498,2)&gt;=MAX('40'!$A$4:$A$103),
(VLOOKUP(MAX('40'!$A$4:$A$103),'40'!$A$4:$L$103,9,1)*7/6)/ROUND($D498*4.33,2),
(VLOOKUP(ROUND(Tabelle1!$C498,2),'40'!$A$4:$L$103,9,1)*7/6)/ROUND($D498*4.33,2)),0)</f>
        <v>0</v>
      </c>
      <c r="H498" s="3">
        <f t="shared" si="8"/>
        <v>0</v>
      </c>
    </row>
    <row r="499" spans="1:8" x14ac:dyDescent="0.3">
      <c r="A499" s="19"/>
      <c r="B499" s="20"/>
      <c r="C499" s="21"/>
      <c r="D499" s="17"/>
      <c r="E499" s="18"/>
      <c r="F499" s="25"/>
      <c r="G499" s="12">
        <f>IF(AND(ISNUMBER($E499),$C499&gt;='40'!$A$4),
IF(ROUND($C499,2)&gt;=MAX('40'!$A$4:$A$103),
(VLOOKUP(MAX('40'!$A$4:$A$103),'40'!$A$4:$L$103,9,1)*7/6)/ROUND($D499*4.33,2),
(VLOOKUP(ROUND(Tabelle1!$C499,2),'40'!$A$4:$L$103,9,1)*7/6)/ROUND($D499*4.33,2)),0)</f>
        <v>0</v>
      </c>
      <c r="H499" s="3">
        <f t="shared" si="8"/>
        <v>0</v>
      </c>
    </row>
    <row r="500" spans="1:8" x14ac:dyDescent="0.3">
      <c r="A500" s="19"/>
      <c r="B500" s="20"/>
      <c r="C500" s="21"/>
      <c r="D500" s="17"/>
      <c r="E500" s="18"/>
      <c r="F500" s="25"/>
      <c r="G500" s="12">
        <f>IF(AND(ISNUMBER($E500),$C500&gt;='40'!$A$4),
IF(ROUND($C500,2)&gt;=MAX('40'!$A$4:$A$103),
(VLOOKUP(MAX('40'!$A$4:$A$103),'40'!$A$4:$L$103,9,1)*7/6)/ROUND($D500*4.33,2),
(VLOOKUP(ROUND(Tabelle1!$C500,2),'40'!$A$4:$L$103,9,1)*7/6)/ROUND($D500*4.33,2)),0)</f>
        <v>0</v>
      </c>
      <c r="H500" s="3">
        <f t="shared" si="8"/>
        <v>0</v>
      </c>
    </row>
    <row r="501" spans="1:8" x14ac:dyDescent="0.3">
      <c r="A501" s="19"/>
      <c r="B501" s="20"/>
      <c r="C501" s="21"/>
      <c r="D501" s="17"/>
      <c r="E501" s="18"/>
      <c r="F501" s="25"/>
      <c r="G501" s="12">
        <f>IF(AND(ISNUMBER($E501),$C501&gt;='40'!$A$4),
IF(ROUND($C501,2)&gt;=MAX('40'!$A$4:$A$103),
(VLOOKUP(MAX('40'!$A$4:$A$103),'40'!$A$4:$L$103,9,1)*7/6)/ROUND($D501*4.33,2),
(VLOOKUP(ROUND(Tabelle1!$C501,2),'40'!$A$4:$L$103,9,1)*7/6)/ROUND($D501*4.33,2)),0)</f>
        <v>0</v>
      </c>
      <c r="H501" s="3">
        <f t="shared" si="8"/>
        <v>0</v>
      </c>
    </row>
    <row r="502" spans="1:8" x14ac:dyDescent="0.3">
      <c r="A502" s="19"/>
      <c r="B502" s="20"/>
      <c r="C502" s="21"/>
      <c r="D502" s="17"/>
      <c r="E502" s="18"/>
      <c r="F502" s="25"/>
      <c r="G502" s="12">
        <f>IF(AND(ISNUMBER($E502),$C502&gt;='40'!$A$4),
IF(ROUND($C502,2)&gt;=MAX('40'!$A$4:$A$103),
(VLOOKUP(MAX('40'!$A$4:$A$103),'40'!$A$4:$L$103,9,1)*7/6)/ROUND($D502*4.33,2),
(VLOOKUP(ROUND(Tabelle1!$C502,2),'40'!$A$4:$L$103,9,1)*7/6)/ROUND($D502*4.33,2)),0)</f>
        <v>0</v>
      </c>
      <c r="H502" s="3">
        <f t="shared" si="8"/>
        <v>0</v>
      </c>
    </row>
    <row r="503" spans="1:8" x14ac:dyDescent="0.3">
      <c r="A503" s="19"/>
      <c r="B503" s="20"/>
      <c r="C503" s="21"/>
      <c r="D503" s="17"/>
      <c r="E503" s="18"/>
      <c r="F503" s="25"/>
      <c r="G503" s="12">
        <f>IF(AND(ISNUMBER($E503),$C503&gt;='40'!$A$4),
IF(ROUND($C503,2)&gt;=MAX('40'!$A$4:$A$103),
(VLOOKUP(MAX('40'!$A$4:$A$103),'40'!$A$4:$L$103,9,1)*7/6)/ROUND($D503*4.33,2),
(VLOOKUP(ROUND(Tabelle1!$C503,2),'40'!$A$4:$L$103,9,1)*7/6)/ROUND($D503*4.33,2)),0)</f>
        <v>0</v>
      </c>
      <c r="H503" s="3">
        <f t="shared" si="8"/>
        <v>0</v>
      </c>
    </row>
    <row r="504" spans="1:8" x14ac:dyDescent="0.3">
      <c r="A504" s="19"/>
      <c r="B504" s="20"/>
      <c r="C504" s="21"/>
      <c r="D504" s="17"/>
      <c r="E504" s="18"/>
      <c r="F504" s="25"/>
      <c r="G504" s="12">
        <f>IF(AND(ISNUMBER($E504),$C504&gt;='40'!$A$4),
IF(ROUND($C504,2)&gt;=MAX('40'!$A$4:$A$103),
(VLOOKUP(MAX('40'!$A$4:$A$103),'40'!$A$4:$L$103,9,1)*7/6)/ROUND($D504*4.33,2),
(VLOOKUP(ROUND(Tabelle1!$C504,2),'40'!$A$4:$L$103,9,1)*7/6)/ROUND($D504*4.33,2)),0)</f>
        <v>0</v>
      </c>
      <c r="H504" s="3">
        <f t="shared" si="8"/>
        <v>0</v>
      </c>
    </row>
    <row r="505" spans="1:8" x14ac:dyDescent="0.3">
      <c r="A505" s="19"/>
      <c r="B505" s="20"/>
      <c r="C505" s="21"/>
      <c r="D505" s="17"/>
      <c r="E505" s="18"/>
      <c r="F505" s="25"/>
      <c r="G505" s="12">
        <f>IF(AND(ISNUMBER($E505),$C505&gt;='40'!$A$4),
IF(ROUND($C505,2)&gt;=MAX('40'!$A$4:$A$103),
(VLOOKUP(MAX('40'!$A$4:$A$103),'40'!$A$4:$L$103,9,1)*7/6)/ROUND($D505*4.33,2),
(VLOOKUP(ROUND(Tabelle1!$C505,2),'40'!$A$4:$L$103,9,1)*7/6)/ROUND($D505*4.33,2)),0)</f>
        <v>0</v>
      </c>
      <c r="H505" s="3">
        <f t="shared" si="8"/>
        <v>0</v>
      </c>
    </row>
    <row r="506" spans="1:8" x14ac:dyDescent="0.3">
      <c r="A506" s="19"/>
      <c r="B506" s="20"/>
      <c r="C506" s="21"/>
      <c r="D506" s="17"/>
      <c r="E506" s="18"/>
      <c r="F506" s="25"/>
      <c r="G506" s="12">
        <f>IF(AND(ISNUMBER($E506),$C506&gt;='40'!$A$4),
IF(ROUND($C506,2)&gt;=MAX('40'!$A$4:$A$103),
(VLOOKUP(MAX('40'!$A$4:$A$103),'40'!$A$4:$L$103,9,1)*7/6)/ROUND($D506*4.33,2),
(VLOOKUP(ROUND(Tabelle1!$C506,2),'40'!$A$4:$L$103,9,1)*7/6)/ROUND($D506*4.33,2)),0)</f>
        <v>0</v>
      </c>
      <c r="H506" s="3">
        <f t="shared" si="8"/>
        <v>0</v>
      </c>
    </row>
    <row r="507" spans="1:8" x14ac:dyDescent="0.3">
      <c r="A507" s="19"/>
      <c r="B507" s="20"/>
      <c r="C507" s="21"/>
      <c r="D507" s="17"/>
      <c r="E507" s="18"/>
      <c r="F507" s="25"/>
      <c r="G507" s="12">
        <f>IF(AND(ISNUMBER($E507),$C507&gt;='40'!$A$4),
IF(ROUND($C507,2)&gt;=MAX('40'!$A$4:$A$103),
(VLOOKUP(MAX('40'!$A$4:$A$103),'40'!$A$4:$L$103,9,1)*7/6)/ROUND($D507*4.33,2),
(VLOOKUP(ROUND(Tabelle1!$C507,2),'40'!$A$4:$L$103,9,1)*7/6)/ROUND($D507*4.33,2)),0)</f>
        <v>0</v>
      </c>
      <c r="H507" s="3">
        <f t="shared" si="8"/>
        <v>0</v>
      </c>
    </row>
    <row r="508" spans="1:8" x14ac:dyDescent="0.3">
      <c r="A508" s="19"/>
      <c r="B508" s="20"/>
      <c r="C508" s="21"/>
      <c r="D508" s="17"/>
      <c r="E508" s="18"/>
      <c r="F508" s="25"/>
      <c r="G508" s="12">
        <f>IF(AND(ISNUMBER($E508),$C508&gt;='40'!$A$4),
IF(ROUND($C508,2)&gt;=MAX('40'!$A$4:$A$103),
(VLOOKUP(MAX('40'!$A$4:$A$103),'40'!$A$4:$L$103,9,1)*7/6)/ROUND($D508*4.33,2),
(VLOOKUP(ROUND(Tabelle1!$C508,2),'40'!$A$4:$L$103,9,1)*7/6)/ROUND($D508*4.33,2)),0)</f>
        <v>0</v>
      </c>
      <c r="H508" s="3">
        <f t="shared" si="8"/>
        <v>0</v>
      </c>
    </row>
    <row r="509" spans="1:8" x14ac:dyDescent="0.3">
      <c r="A509" s="19"/>
      <c r="B509" s="20"/>
      <c r="C509" s="21"/>
      <c r="D509" s="17"/>
      <c r="E509" s="18"/>
      <c r="F509" s="25"/>
      <c r="G509" s="12">
        <f>IF(AND(ISNUMBER($E509),$C509&gt;='40'!$A$4),
IF(ROUND($C509,2)&gt;=MAX('40'!$A$4:$A$103),
(VLOOKUP(MAX('40'!$A$4:$A$103),'40'!$A$4:$L$103,9,1)*7/6)/ROUND($D509*4.33,2),
(VLOOKUP(ROUND(Tabelle1!$C509,2),'40'!$A$4:$L$103,9,1)*7/6)/ROUND($D509*4.33,2)),0)</f>
        <v>0</v>
      </c>
      <c r="H509" s="3">
        <f t="shared" si="8"/>
        <v>0</v>
      </c>
    </row>
    <row r="510" spans="1:8" x14ac:dyDescent="0.3">
      <c r="A510" s="19"/>
      <c r="B510" s="20"/>
      <c r="C510" s="21"/>
      <c r="D510" s="17"/>
      <c r="E510" s="18"/>
      <c r="F510" s="25"/>
      <c r="G510" s="12">
        <f>IF(AND(ISNUMBER($E510),$C510&gt;='40'!$A$4),
IF(ROUND($C510,2)&gt;=MAX('40'!$A$4:$A$103),
(VLOOKUP(MAX('40'!$A$4:$A$103),'40'!$A$4:$L$103,9,1)*7/6)/ROUND($D510*4.33,2),
(VLOOKUP(ROUND(Tabelle1!$C510,2),'40'!$A$4:$L$103,9,1)*7/6)/ROUND($D510*4.33,2)),0)</f>
        <v>0</v>
      </c>
      <c r="H510" s="3">
        <f t="shared" si="8"/>
        <v>0</v>
      </c>
    </row>
    <row r="511" spans="1:8" x14ac:dyDescent="0.3">
      <c r="A511" s="19"/>
      <c r="B511" s="20"/>
      <c r="C511" s="21"/>
      <c r="D511" s="17"/>
      <c r="E511" s="18"/>
      <c r="F511" s="25"/>
      <c r="G511" s="12">
        <f>IF(AND(ISNUMBER($E511),$C511&gt;='40'!$A$4),
IF(ROUND($C511,2)&gt;=MAX('40'!$A$4:$A$103),
(VLOOKUP(MAX('40'!$A$4:$A$103),'40'!$A$4:$L$103,9,1)*7/6)/ROUND($D511*4.33,2),
(VLOOKUP(ROUND(Tabelle1!$C511,2),'40'!$A$4:$L$103,9,1)*7/6)/ROUND($D511*4.33,2)),0)</f>
        <v>0</v>
      </c>
      <c r="H511" s="3">
        <f t="shared" si="8"/>
        <v>0</v>
      </c>
    </row>
    <row r="512" spans="1:8" x14ac:dyDescent="0.3">
      <c r="A512" s="19"/>
      <c r="B512" s="20"/>
      <c r="C512" s="21"/>
      <c r="D512" s="17"/>
      <c r="E512" s="18"/>
      <c r="F512" s="25"/>
      <c r="G512" s="12">
        <f>IF(AND(ISNUMBER($E512),$C512&gt;='40'!$A$4),
IF(ROUND($C512,2)&gt;=MAX('40'!$A$4:$A$103),
(VLOOKUP(MAX('40'!$A$4:$A$103),'40'!$A$4:$L$103,9,1)*7/6)/ROUND($D512*4.33,2),
(VLOOKUP(ROUND(Tabelle1!$C512,2),'40'!$A$4:$L$103,9,1)*7/6)/ROUND($D512*4.33,2)),0)</f>
        <v>0</v>
      </c>
      <c r="H512" s="3">
        <f t="shared" si="8"/>
        <v>0</v>
      </c>
    </row>
    <row r="513" spans="1:8" x14ac:dyDescent="0.3">
      <c r="A513" s="19"/>
      <c r="B513" s="20"/>
      <c r="C513" s="21"/>
      <c r="D513" s="17"/>
      <c r="E513" s="18"/>
      <c r="F513" s="25"/>
      <c r="G513" s="12">
        <f>IF(AND(ISNUMBER($E513),$C513&gt;='40'!$A$4),
IF(ROUND($C513,2)&gt;=MAX('40'!$A$4:$A$103),
(VLOOKUP(MAX('40'!$A$4:$A$103),'40'!$A$4:$L$103,9,1)*7/6)/ROUND($D513*4.33,2),
(VLOOKUP(ROUND(Tabelle1!$C513,2),'40'!$A$4:$L$103,9,1)*7/6)/ROUND($D513*4.33,2)),0)</f>
        <v>0</v>
      </c>
      <c r="H513" s="3">
        <f t="shared" si="8"/>
        <v>0</v>
      </c>
    </row>
    <row r="514" spans="1:8" x14ac:dyDescent="0.3">
      <c r="A514" s="19"/>
      <c r="B514" s="20"/>
      <c r="C514" s="21"/>
      <c r="D514" s="17"/>
      <c r="E514" s="18"/>
      <c r="F514" s="25"/>
      <c r="G514" s="12">
        <f>IF(AND(ISNUMBER($E514),$C514&gt;='40'!$A$4),
IF(ROUND($C514,2)&gt;=MAX('40'!$A$4:$A$103),
(VLOOKUP(MAX('40'!$A$4:$A$103),'40'!$A$4:$L$103,9,1)*7/6)/ROUND($D514*4.33,2),
(VLOOKUP(ROUND(Tabelle1!$C514,2),'40'!$A$4:$L$103,9,1)*7/6)/ROUND($D514*4.33,2)),0)</f>
        <v>0</v>
      </c>
      <c r="H514" s="3">
        <f t="shared" si="8"/>
        <v>0</v>
      </c>
    </row>
    <row r="515" spans="1:8" x14ac:dyDescent="0.3">
      <c r="A515" s="19"/>
      <c r="B515" s="20"/>
      <c r="C515" s="21"/>
      <c r="D515" s="17"/>
      <c r="E515" s="18"/>
      <c r="F515" s="25"/>
      <c r="G515" s="12">
        <f>IF(AND(ISNUMBER($E515),$C515&gt;='40'!$A$4),
IF(ROUND($C515,2)&gt;=MAX('40'!$A$4:$A$103),
(VLOOKUP(MAX('40'!$A$4:$A$103),'40'!$A$4:$L$103,9,1)*7/6)/ROUND($D515*4.33,2),
(VLOOKUP(ROUND(Tabelle1!$C515,2),'40'!$A$4:$L$103,9,1)*7/6)/ROUND($D515*4.33,2)),0)</f>
        <v>0</v>
      </c>
      <c r="H515" s="3">
        <f t="shared" si="8"/>
        <v>0</v>
      </c>
    </row>
    <row r="516" spans="1:8" x14ac:dyDescent="0.3">
      <c r="A516" s="19"/>
      <c r="B516" s="20"/>
      <c r="C516" s="21"/>
      <c r="D516" s="17"/>
      <c r="E516" s="18"/>
      <c r="F516" s="25"/>
      <c r="G516" s="12">
        <f>IF(AND(ISNUMBER($E516),$C516&gt;='40'!$A$4),
IF(ROUND($C516,2)&gt;=MAX('40'!$A$4:$A$103),
(VLOOKUP(MAX('40'!$A$4:$A$103),'40'!$A$4:$L$103,9,1)*7/6)/ROUND($D516*4.33,2),
(VLOOKUP(ROUND(Tabelle1!$C516,2),'40'!$A$4:$L$103,9,1)*7/6)/ROUND($D516*4.33,2)),0)</f>
        <v>0</v>
      </c>
      <c r="H516" s="3">
        <f t="shared" si="8"/>
        <v>0</v>
      </c>
    </row>
    <row r="517" spans="1:8" x14ac:dyDescent="0.3">
      <c r="A517" s="19"/>
      <c r="B517" s="20"/>
      <c r="C517" s="21"/>
      <c r="D517" s="17"/>
      <c r="E517" s="18"/>
      <c r="F517" s="25"/>
      <c r="G517" s="12">
        <f>IF(AND(ISNUMBER($E517),$C517&gt;='40'!$A$4),
IF(ROUND($C517,2)&gt;=MAX('40'!$A$4:$A$103),
(VLOOKUP(MAX('40'!$A$4:$A$103),'40'!$A$4:$L$103,9,1)*7/6)/ROUND($D517*4.33,2),
(VLOOKUP(ROUND(Tabelle1!$C517,2),'40'!$A$4:$L$103,9,1)*7/6)/ROUND($D517*4.33,2)),0)</f>
        <v>0</v>
      </c>
      <c r="H517" s="3">
        <f t="shared" si="8"/>
        <v>0</v>
      </c>
    </row>
    <row r="518" spans="1:8" x14ac:dyDescent="0.3">
      <c r="A518" s="19"/>
      <c r="B518" s="20"/>
      <c r="C518" s="21"/>
      <c r="D518" s="17"/>
      <c r="E518" s="18"/>
      <c r="F518" s="25"/>
      <c r="G518" s="12">
        <f>IF(AND(ISNUMBER($E518),$C518&gt;='40'!$A$4),
IF(ROUND($C518,2)&gt;=MAX('40'!$A$4:$A$103),
(VLOOKUP(MAX('40'!$A$4:$A$103),'40'!$A$4:$L$103,9,1)*7/6)/ROUND($D518*4.33,2),
(VLOOKUP(ROUND(Tabelle1!$C518,2),'40'!$A$4:$L$103,9,1)*7/6)/ROUND($D518*4.33,2)),0)</f>
        <v>0</v>
      </c>
      <c r="H518" s="3">
        <f t="shared" si="8"/>
        <v>0</v>
      </c>
    </row>
    <row r="519" spans="1:8" x14ac:dyDescent="0.3">
      <c r="A519" s="19"/>
      <c r="B519" s="20"/>
      <c r="C519" s="21"/>
      <c r="D519" s="17"/>
      <c r="E519" s="18"/>
      <c r="F519" s="25"/>
      <c r="G519" s="12">
        <f>IF(AND(ISNUMBER($E519),$C519&gt;='40'!$A$4),
IF(ROUND($C519,2)&gt;=MAX('40'!$A$4:$A$103),
(VLOOKUP(MAX('40'!$A$4:$A$103),'40'!$A$4:$L$103,9,1)*7/6)/ROUND($D519*4.33,2),
(VLOOKUP(ROUND(Tabelle1!$C519,2),'40'!$A$4:$L$103,9,1)*7/6)/ROUND($D519*4.33,2)),0)</f>
        <v>0</v>
      </c>
      <c r="H519" s="3">
        <f t="shared" si="8"/>
        <v>0</v>
      </c>
    </row>
    <row r="520" spans="1:8" x14ac:dyDescent="0.3">
      <c r="A520" s="19"/>
      <c r="B520" s="20"/>
      <c r="C520" s="21"/>
      <c r="D520" s="17"/>
      <c r="E520" s="18"/>
      <c r="F520" s="25"/>
      <c r="G520" s="12">
        <f>IF(AND(ISNUMBER($E520),$C520&gt;='40'!$A$4),
IF(ROUND($C520,2)&gt;=MAX('40'!$A$4:$A$103),
(VLOOKUP(MAX('40'!$A$4:$A$103),'40'!$A$4:$L$103,9,1)*7/6)/ROUND($D520*4.33,2),
(VLOOKUP(ROUND(Tabelle1!$C520,2),'40'!$A$4:$L$103,9,1)*7/6)/ROUND($D520*4.33,2)),0)</f>
        <v>0</v>
      </c>
      <c r="H520" s="3">
        <f t="shared" si="8"/>
        <v>0</v>
      </c>
    </row>
    <row r="521" spans="1:8" x14ac:dyDescent="0.3">
      <c r="A521" s="19"/>
      <c r="B521" s="20"/>
      <c r="C521" s="21"/>
      <c r="D521" s="17"/>
      <c r="E521" s="18"/>
      <c r="F521" s="25"/>
      <c r="G521" s="12">
        <f>IF(AND(ISNUMBER($E521),$C521&gt;='40'!$A$4),
IF(ROUND($C521,2)&gt;=MAX('40'!$A$4:$A$103),
(VLOOKUP(MAX('40'!$A$4:$A$103),'40'!$A$4:$L$103,9,1)*7/6)/ROUND($D521*4.33,2),
(VLOOKUP(ROUND(Tabelle1!$C521,2),'40'!$A$4:$L$103,9,1)*7/6)/ROUND($D521*4.33,2)),0)</f>
        <v>0</v>
      </c>
      <c r="H521" s="3">
        <f t="shared" si="8"/>
        <v>0</v>
      </c>
    </row>
    <row r="522" spans="1:8" x14ac:dyDescent="0.3">
      <c r="A522" s="19"/>
      <c r="B522" s="20"/>
      <c r="C522" s="21"/>
      <c r="D522" s="17"/>
      <c r="E522" s="18"/>
      <c r="F522" s="25"/>
      <c r="G522" s="12">
        <f>IF(AND(ISNUMBER($E522),$C522&gt;='40'!$A$4),
IF(ROUND($C522,2)&gt;=MAX('40'!$A$4:$A$103),
(VLOOKUP(MAX('40'!$A$4:$A$103),'40'!$A$4:$L$103,9,1)*7/6)/ROUND($D522*4.33,2),
(VLOOKUP(ROUND(Tabelle1!$C522,2),'40'!$A$4:$L$103,9,1)*7/6)/ROUND($D522*4.33,2)),0)</f>
        <v>0</v>
      </c>
      <c r="H522" s="3">
        <f t="shared" si="8"/>
        <v>0</v>
      </c>
    </row>
    <row r="523" spans="1:8" x14ac:dyDescent="0.3">
      <c r="A523" s="19"/>
      <c r="B523" s="20"/>
      <c r="C523" s="21"/>
      <c r="D523" s="17"/>
      <c r="E523" s="18"/>
      <c r="F523" s="25"/>
      <c r="G523" s="12">
        <f>IF(AND(ISNUMBER($E523),$C523&gt;='40'!$A$4),
IF(ROUND($C523,2)&gt;=MAX('40'!$A$4:$A$103),
(VLOOKUP(MAX('40'!$A$4:$A$103),'40'!$A$4:$L$103,9,1)*7/6)/ROUND($D523*4.33,2),
(VLOOKUP(ROUND(Tabelle1!$C523,2),'40'!$A$4:$L$103,9,1)*7/6)/ROUND($D523*4.33,2)),0)</f>
        <v>0</v>
      </c>
      <c r="H523" s="3">
        <f t="shared" si="8"/>
        <v>0</v>
      </c>
    </row>
    <row r="524" spans="1:8" x14ac:dyDescent="0.3">
      <c r="A524" s="19"/>
      <c r="B524" s="20"/>
      <c r="C524" s="21"/>
      <c r="D524" s="17"/>
      <c r="E524" s="18"/>
      <c r="F524" s="25"/>
      <c r="G524" s="12">
        <f>IF(AND(ISNUMBER($E524),$C524&gt;='40'!$A$4),
IF(ROUND($C524,2)&gt;=MAX('40'!$A$4:$A$103),
(VLOOKUP(MAX('40'!$A$4:$A$103),'40'!$A$4:$L$103,9,1)*7/6)/ROUND($D524*4.33,2),
(VLOOKUP(ROUND(Tabelle1!$C524,2),'40'!$A$4:$L$103,9,1)*7/6)/ROUND($D524*4.33,2)),0)</f>
        <v>0</v>
      </c>
      <c r="H524" s="3">
        <f t="shared" si="8"/>
        <v>0</v>
      </c>
    </row>
    <row r="525" spans="1:8" x14ac:dyDescent="0.3">
      <c r="A525" s="19"/>
      <c r="B525" s="20"/>
      <c r="C525" s="21"/>
      <c r="D525" s="17"/>
      <c r="E525" s="18"/>
      <c r="F525" s="25"/>
      <c r="G525" s="12">
        <f>IF(AND(ISNUMBER($E525),$C525&gt;='40'!$A$4),
IF(ROUND($C525,2)&gt;=MAX('40'!$A$4:$A$103),
(VLOOKUP(MAX('40'!$A$4:$A$103),'40'!$A$4:$L$103,9,1)*7/6)/ROUND($D525*4.33,2),
(VLOOKUP(ROUND(Tabelle1!$C525,2),'40'!$A$4:$L$103,9,1)*7/6)/ROUND($D525*4.33,2)),0)</f>
        <v>0</v>
      </c>
      <c r="H525" s="3">
        <f t="shared" si="8"/>
        <v>0</v>
      </c>
    </row>
    <row r="526" spans="1:8" x14ac:dyDescent="0.3">
      <c r="A526" s="19"/>
      <c r="B526" s="20"/>
      <c r="C526" s="21"/>
      <c r="D526" s="17"/>
      <c r="E526" s="18"/>
      <c r="F526" s="25"/>
      <c r="G526" s="12">
        <f>IF(AND(ISNUMBER($E526),$C526&gt;='40'!$A$4),
IF(ROUND($C526,2)&gt;=MAX('40'!$A$4:$A$103),
(VLOOKUP(MAX('40'!$A$4:$A$103),'40'!$A$4:$L$103,9,1)*7/6)/ROUND($D526*4.33,2),
(VLOOKUP(ROUND(Tabelle1!$C526,2),'40'!$A$4:$L$103,9,1)*7/6)/ROUND($D526*4.33,2)),0)</f>
        <v>0</v>
      </c>
      <c r="H526" s="3">
        <f t="shared" si="8"/>
        <v>0</v>
      </c>
    </row>
    <row r="527" spans="1:8" x14ac:dyDescent="0.3">
      <c r="A527" s="19"/>
      <c r="B527" s="20"/>
      <c r="C527" s="21"/>
      <c r="D527" s="17"/>
      <c r="E527" s="18"/>
      <c r="F527" s="25"/>
      <c r="G527" s="12">
        <f>IF(AND(ISNUMBER($E527),$C527&gt;='40'!$A$4),
IF(ROUND($C527,2)&gt;=MAX('40'!$A$4:$A$103),
(VLOOKUP(MAX('40'!$A$4:$A$103),'40'!$A$4:$L$103,9,1)*7/6)/ROUND($D527*4.33,2),
(VLOOKUP(ROUND(Tabelle1!$C527,2),'40'!$A$4:$L$103,9,1)*7/6)/ROUND($D527*4.33,2)),0)</f>
        <v>0</v>
      </c>
      <c r="H527" s="3">
        <f t="shared" si="8"/>
        <v>0</v>
      </c>
    </row>
    <row r="528" spans="1:8" x14ac:dyDescent="0.3">
      <c r="A528" s="19"/>
      <c r="B528" s="20"/>
      <c r="C528" s="21"/>
      <c r="D528" s="17"/>
      <c r="E528" s="18"/>
      <c r="F528" s="25"/>
      <c r="G528" s="12">
        <f>IF(AND(ISNUMBER($E528),$C528&gt;='40'!$A$4),
IF(ROUND($C528,2)&gt;=MAX('40'!$A$4:$A$103),
(VLOOKUP(MAX('40'!$A$4:$A$103),'40'!$A$4:$L$103,9,1)*7/6)/ROUND($D528*4.33,2),
(VLOOKUP(ROUND(Tabelle1!$C528,2),'40'!$A$4:$L$103,9,1)*7/6)/ROUND($D528*4.33,2)),0)</f>
        <v>0</v>
      </c>
      <c r="H528" s="3">
        <f t="shared" si="8"/>
        <v>0</v>
      </c>
    </row>
    <row r="529" spans="1:8" x14ac:dyDescent="0.3">
      <c r="A529" s="19"/>
      <c r="B529" s="20"/>
      <c r="C529" s="21"/>
      <c r="D529" s="17"/>
      <c r="E529" s="18"/>
      <c r="F529" s="25"/>
      <c r="G529" s="12">
        <f>IF(AND(ISNUMBER($E529),$C529&gt;='40'!$A$4),
IF(ROUND($C529,2)&gt;=MAX('40'!$A$4:$A$103),
(VLOOKUP(MAX('40'!$A$4:$A$103),'40'!$A$4:$L$103,9,1)*7/6)/ROUND($D529*4.33,2),
(VLOOKUP(ROUND(Tabelle1!$C529,2),'40'!$A$4:$L$103,9,1)*7/6)/ROUND($D529*4.33,2)),0)</f>
        <v>0</v>
      </c>
      <c r="H529" s="3">
        <f t="shared" si="8"/>
        <v>0</v>
      </c>
    </row>
    <row r="530" spans="1:8" x14ac:dyDescent="0.3">
      <c r="A530" s="19"/>
      <c r="B530" s="20"/>
      <c r="C530" s="21"/>
      <c r="D530" s="17"/>
      <c r="E530" s="18"/>
      <c r="F530" s="25"/>
      <c r="G530" s="12">
        <f>IF(AND(ISNUMBER($E530),$C530&gt;='40'!$A$4),
IF(ROUND($C530,2)&gt;=MAX('40'!$A$4:$A$103),
(VLOOKUP(MAX('40'!$A$4:$A$103),'40'!$A$4:$L$103,9,1)*7/6)/ROUND($D530*4.33,2),
(VLOOKUP(ROUND(Tabelle1!$C530,2),'40'!$A$4:$L$103,9,1)*7/6)/ROUND($D530*4.33,2)),0)</f>
        <v>0</v>
      </c>
      <c r="H530" s="3">
        <f t="shared" si="8"/>
        <v>0</v>
      </c>
    </row>
    <row r="531" spans="1:8" x14ac:dyDescent="0.3">
      <c r="A531" s="19"/>
      <c r="B531" s="20"/>
      <c r="C531" s="21"/>
      <c r="D531" s="17"/>
      <c r="E531" s="18"/>
      <c r="F531" s="25"/>
      <c r="G531" s="12">
        <f>IF(AND(ISNUMBER($E531),$C531&gt;='40'!$A$4),
IF(ROUND($C531,2)&gt;=MAX('40'!$A$4:$A$103),
(VLOOKUP(MAX('40'!$A$4:$A$103),'40'!$A$4:$L$103,9,1)*7/6)/ROUND($D531*4.33,2),
(VLOOKUP(ROUND(Tabelle1!$C531,2),'40'!$A$4:$L$103,9,1)*7/6)/ROUND($D531*4.33,2)),0)</f>
        <v>0</v>
      </c>
      <c r="H531" s="3">
        <f t="shared" si="8"/>
        <v>0</v>
      </c>
    </row>
    <row r="532" spans="1:8" x14ac:dyDescent="0.3">
      <c r="A532" s="19"/>
      <c r="B532" s="20"/>
      <c r="C532" s="21"/>
      <c r="D532" s="17"/>
      <c r="E532" s="18"/>
      <c r="F532" s="25"/>
      <c r="G532" s="12">
        <f>IF(AND(ISNUMBER($E532),$C532&gt;='40'!$A$4),
IF(ROUND($C532,2)&gt;=MAX('40'!$A$4:$A$103),
(VLOOKUP(MAX('40'!$A$4:$A$103),'40'!$A$4:$L$103,9,1)*7/6)/ROUND($D532*4.33,2),
(VLOOKUP(ROUND(Tabelle1!$C532,2),'40'!$A$4:$L$103,9,1)*7/6)/ROUND($D532*4.33,2)),0)</f>
        <v>0</v>
      </c>
      <c r="H532" s="3">
        <f t="shared" si="8"/>
        <v>0</v>
      </c>
    </row>
    <row r="533" spans="1:8" x14ac:dyDescent="0.3">
      <c r="A533" s="19"/>
      <c r="B533" s="20"/>
      <c r="C533" s="21"/>
      <c r="D533" s="17"/>
      <c r="E533" s="18"/>
      <c r="F533" s="25"/>
      <c r="G533" s="12">
        <f>IF(AND(ISNUMBER($E533),$C533&gt;='40'!$A$4),
IF(ROUND($C533,2)&gt;=MAX('40'!$A$4:$A$103),
(VLOOKUP(MAX('40'!$A$4:$A$103),'40'!$A$4:$L$103,9,1)*7/6)/ROUND($D533*4.33,2),
(VLOOKUP(ROUND(Tabelle1!$C533,2),'40'!$A$4:$L$103,9,1)*7/6)/ROUND($D533*4.33,2)),0)</f>
        <v>0</v>
      </c>
      <c r="H533" s="3">
        <f t="shared" si="8"/>
        <v>0</v>
      </c>
    </row>
    <row r="534" spans="1:8" x14ac:dyDescent="0.3">
      <c r="A534" s="19"/>
      <c r="B534" s="20"/>
      <c r="C534" s="21"/>
      <c r="D534" s="17"/>
      <c r="E534" s="18"/>
      <c r="F534" s="25"/>
      <c r="G534" s="12">
        <f>IF(AND(ISNUMBER($E534),$C534&gt;='40'!$A$4),
IF(ROUND($C534,2)&gt;=MAX('40'!$A$4:$A$103),
(VLOOKUP(MAX('40'!$A$4:$A$103),'40'!$A$4:$L$103,9,1)*7/6)/ROUND($D534*4.33,2),
(VLOOKUP(ROUND(Tabelle1!$C534,2),'40'!$A$4:$L$103,9,1)*7/6)/ROUND($D534*4.33,2)),0)</f>
        <v>0</v>
      </c>
      <c r="H534" s="3">
        <f t="shared" si="8"/>
        <v>0</v>
      </c>
    </row>
    <row r="535" spans="1:8" x14ac:dyDescent="0.3">
      <c r="A535" s="19"/>
      <c r="B535" s="20"/>
      <c r="C535" s="21"/>
      <c r="D535" s="17"/>
      <c r="E535" s="18"/>
      <c r="F535" s="25"/>
      <c r="G535" s="12">
        <f>IF(AND(ISNUMBER($E535),$C535&gt;='40'!$A$4),
IF(ROUND($C535,2)&gt;=MAX('40'!$A$4:$A$103),
(VLOOKUP(MAX('40'!$A$4:$A$103),'40'!$A$4:$L$103,9,1)*7/6)/ROUND($D535*4.33,2),
(VLOOKUP(ROUND(Tabelle1!$C535,2),'40'!$A$4:$L$103,9,1)*7/6)/ROUND($D535*4.33,2)),0)</f>
        <v>0</v>
      </c>
      <c r="H535" s="3">
        <f t="shared" si="8"/>
        <v>0</v>
      </c>
    </row>
    <row r="536" spans="1:8" x14ac:dyDescent="0.3">
      <c r="A536" s="19"/>
      <c r="B536" s="20"/>
      <c r="C536" s="21"/>
      <c r="D536" s="17"/>
      <c r="E536" s="18"/>
      <c r="F536" s="25"/>
      <c r="G536" s="12">
        <f>IF(AND(ISNUMBER($E536),$C536&gt;='40'!$A$4),
IF(ROUND($C536,2)&gt;=MAX('40'!$A$4:$A$103),
(VLOOKUP(MAX('40'!$A$4:$A$103),'40'!$A$4:$L$103,9,1)*7/6)/ROUND($D536*4.33,2),
(VLOOKUP(ROUND(Tabelle1!$C536,2),'40'!$A$4:$L$103,9,1)*7/6)/ROUND($D536*4.33,2)),0)</f>
        <v>0</v>
      </c>
      <c r="H536" s="3">
        <f t="shared" si="8"/>
        <v>0</v>
      </c>
    </row>
    <row r="537" spans="1:8" x14ac:dyDescent="0.3">
      <c r="A537" s="19"/>
      <c r="B537" s="20"/>
      <c r="C537" s="21"/>
      <c r="D537" s="17"/>
      <c r="E537" s="18"/>
      <c r="F537" s="25"/>
      <c r="G537" s="12">
        <f>IF(AND(ISNUMBER($E537),$C537&gt;='40'!$A$4),
IF(ROUND($C537,2)&gt;=MAX('40'!$A$4:$A$103),
(VLOOKUP(MAX('40'!$A$4:$A$103),'40'!$A$4:$L$103,9,1)*7/6)/ROUND($D537*4.33,2),
(VLOOKUP(ROUND(Tabelle1!$C537,2),'40'!$A$4:$L$103,9,1)*7/6)/ROUND($D537*4.33,2)),0)</f>
        <v>0</v>
      </c>
      <c r="H537" s="3">
        <f t="shared" si="8"/>
        <v>0</v>
      </c>
    </row>
    <row r="538" spans="1:8" x14ac:dyDescent="0.3">
      <c r="A538" s="19"/>
      <c r="B538" s="20"/>
      <c r="C538" s="21"/>
      <c r="D538" s="17"/>
      <c r="E538" s="18"/>
      <c r="F538" s="25"/>
      <c r="G538" s="12">
        <f>IF(AND(ISNUMBER($E538),$C538&gt;='40'!$A$4),
IF(ROUND($C538,2)&gt;=MAX('40'!$A$4:$A$103),
(VLOOKUP(MAX('40'!$A$4:$A$103),'40'!$A$4:$L$103,9,1)*7/6)/ROUND($D538*4.33,2),
(VLOOKUP(ROUND(Tabelle1!$C538,2),'40'!$A$4:$L$103,9,1)*7/6)/ROUND($D538*4.33,2)),0)</f>
        <v>0</v>
      </c>
      <c r="H538" s="3">
        <f t="shared" si="8"/>
        <v>0</v>
      </c>
    </row>
    <row r="539" spans="1:8" x14ac:dyDescent="0.3">
      <c r="A539" s="19"/>
      <c r="B539" s="20"/>
      <c r="C539" s="21"/>
      <c r="D539" s="17"/>
      <c r="E539" s="18"/>
      <c r="F539" s="25"/>
      <c r="G539" s="12">
        <f>IF(AND(ISNUMBER($E539),$C539&gt;='40'!$A$4),
IF(ROUND($C539,2)&gt;=MAX('40'!$A$4:$A$103),
(VLOOKUP(MAX('40'!$A$4:$A$103),'40'!$A$4:$L$103,9,1)*7/6)/ROUND($D539*4.33,2),
(VLOOKUP(ROUND(Tabelle1!$C539,2),'40'!$A$4:$L$103,9,1)*7/6)/ROUND($D539*4.33,2)),0)</f>
        <v>0</v>
      </c>
      <c r="H539" s="3">
        <f t="shared" si="8"/>
        <v>0</v>
      </c>
    </row>
    <row r="540" spans="1:8" x14ac:dyDescent="0.3">
      <c r="A540" s="19"/>
      <c r="B540" s="20"/>
      <c r="C540" s="21"/>
      <c r="D540" s="17"/>
      <c r="E540" s="18"/>
      <c r="F540" s="25"/>
      <c r="G540" s="12">
        <f>IF(AND(ISNUMBER($E540),$C540&gt;='40'!$A$4),
IF(ROUND($C540,2)&gt;=MAX('40'!$A$4:$A$103),
(VLOOKUP(MAX('40'!$A$4:$A$103),'40'!$A$4:$L$103,9,1)*7/6)/ROUND($D540*4.33,2),
(VLOOKUP(ROUND(Tabelle1!$C540,2),'40'!$A$4:$L$103,9,1)*7/6)/ROUND($D540*4.33,2)),0)</f>
        <v>0</v>
      </c>
      <c r="H540" s="3">
        <f t="shared" si="8"/>
        <v>0</v>
      </c>
    </row>
    <row r="541" spans="1:8" x14ac:dyDescent="0.3">
      <c r="A541" s="19"/>
      <c r="B541" s="20"/>
      <c r="C541" s="21"/>
      <c r="D541" s="17"/>
      <c r="E541" s="18"/>
      <c r="F541" s="25"/>
      <c r="G541" s="12">
        <f>IF(AND(ISNUMBER($E541),$C541&gt;='40'!$A$4),
IF(ROUND($C541,2)&gt;=MAX('40'!$A$4:$A$103),
(VLOOKUP(MAX('40'!$A$4:$A$103),'40'!$A$4:$L$103,9,1)*7/6)/ROUND($D541*4.33,2),
(VLOOKUP(ROUND(Tabelle1!$C541,2),'40'!$A$4:$L$103,9,1)*7/6)/ROUND($D541*4.33,2)),0)</f>
        <v>0</v>
      </c>
      <c r="H541" s="3">
        <f t="shared" si="8"/>
        <v>0</v>
      </c>
    </row>
    <row r="542" spans="1:8" x14ac:dyDescent="0.3">
      <c r="A542" s="19"/>
      <c r="B542" s="20"/>
      <c r="C542" s="21"/>
      <c r="D542" s="17"/>
      <c r="E542" s="18"/>
      <c r="F542" s="25"/>
      <c r="G542" s="12">
        <f>IF(AND(ISNUMBER($E542),$C542&gt;='40'!$A$4),
IF(ROUND($C542,2)&gt;=MAX('40'!$A$4:$A$103),
(VLOOKUP(MAX('40'!$A$4:$A$103),'40'!$A$4:$L$103,9,1)*7/6)/ROUND($D542*4.33,2),
(VLOOKUP(ROUND(Tabelle1!$C542,2),'40'!$A$4:$L$103,9,1)*7/6)/ROUND($D542*4.33,2)),0)</f>
        <v>0</v>
      </c>
      <c r="H542" s="3">
        <f t="shared" si="8"/>
        <v>0</v>
      </c>
    </row>
    <row r="543" spans="1:8" x14ac:dyDescent="0.3">
      <c r="A543" s="19"/>
      <c r="B543" s="20"/>
      <c r="C543" s="21"/>
      <c r="D543" s="17"/>
      <c r="E543" s="18"/>
      <c r="F543" s="25"/>
      <c r="G543" s="12">
        <f>IF(AND(ISNUMBER($E543),$C543&gt;='40'!$A$4),
IF(ROUND($C543,2)&gt;=MAX('40'!$A$4:$A$103),
(VLOOKUP(MAX('40'!$A$4:$A$103),'40'!$A$4:$L$103,9,1)*7/6)/ROUND($D543*4.33,2),
(VLOOKUP(ROUND(Tabelle1!$C543,2),'40'!$A$4:$L$103,9,1)*7/6)/ROUND($D543*4.33,2)),0)</f>
        <v>0</v>
      </c>
      <c r="H543" s="3">
        <f t="shared" si="8"/>
        <v>0</v>
      </c>
    </row>
    <row r="544" spans="1:8" x14ac:dyDescent="0.3">
      <c r="A544" s="19"/>
      <c r="B544" s="20"/>
      <c r="C544" s="21"/>
      <c r="D544" s="17"/>
      <c r="E544" s="18"/>
      <c r="F544" s="25"/>
      <c r="G544" s="12">
        <f>IF(AND(ISNUMBER($E544),$C544&gt;='40'!$A$4),
IF(ROUND($C544,2)&gt;=MAX('40'!$A$4:$A$103),
(VLOOKUP(MAX('40'!$A$4:$A$103),'40'!$A$4:$L$103,9,1)*7/6)/ROUND($D544*4.33,2),
(VLOOKUP(ROUND(Tabelle1!$C544,2),'40'!$A$4:$L$103,9,1)*7/6)/ROUND($D544*4.33,2)),0)</f>
        <v>0</v>
      </c>
      <c r="H544" s="3">
        <f t="shared" si="8"/>
        <v>0</v>
      </c>
    </row>
    <row r="545" spans="1:8" x14ac:dyDescent="0.3">
      <c r="A545" s="19"/>
      <c r="B545" s="20"/>
      <c r="C545" s="21"/>
      <c r="D545" s="17"/>
      <c r="E545" s="18"/>
      <c r="F545" s="25"/>
      <c r="G545" s="12">
        <f>IF(AND(ISNUMBER($E545),$C545&gt;='40'!$A$4),
IF(ROUND($C545,2)&gt;=MAX('40'!$A$4:$A$103),
(VLOOKUP(MAX('40'!$A$4:$A$103),'40'!$A$4:$L$103,9,1)*7/6)/ROUND($D545*4.33,2),
(VLOOKUP(ROUND(Tabelle1!$C545,2),'40'!$A$4:$L$103,9,1)*7/6)/ROUND($D545*4.33,2)),0)</f>
        <v>0</v>
      </c>
      <c r="H545" s="3">
        <f t="shared" si="8"/>
        <v>0</v>
      </c>
    </row>
    <row r="546" spans="1:8" x14ac:dyDescent="0.3">
      <c r="A546" s="19"/>
      <c r="B546" s="20"/>
      <c r="C546" s="21"/>
      <c r="D546" s="17"/>
      <c r="E546" s="18"/>
      <c r="F546" s="25"/>
      <c r="G546" s="12">
        <f>IF(AND(ISNUMBER($E546),$C546&gt;='40'!$A$4),
IF(ROUND($C546,2)&gt;=MAX('40'!$A$4:$A$103),
(VLOOKUP(MAX('40'!$A$4:$A$103),'40'!$A$4:$L$103,9,1)*7/6)/ROUND($D546*4.33,2),
(VLOOKUP(ROUND(Tabelle1!$C546,2),'40'!$A$4:$L$103,9,1)*7/6)/ROUND($D546*4.33,2)),0)</f>
        <v>0</v>
      </c>
      <c r="H546" s="3">
        <f t="shared" si="8"/>
        <v>0</v>
      </c>
    </row>
    <row r="547" spans="1:8" x14ac:dyDescent="0.3">
      <c r="A547" s="19"/>
      <c r="B547" s="20"/>
      <c r="C547" s="21"/>
      <c r="D547" s="17"/>
      <c r="E547" s="18"/>
      <c r="F547" s="25"/>
      <c r="G547" s="12">
        <f>IF(AND(ISNUMBER($E547),$C547&gt;='40'!$A$4),
IF(ROUND($C547,2)&gt;=MAX('40'!$A$4:$A$103),
(VLOOKUP(MAX('40'!$A$4:$A$103),'40'!$A$4:$L$103,9,1)*7/6)/ROUND($D547*4.33,2),
(VLOOKUP(ROUND(Tabelle1!$C547,2),'40'!$A$4:$L$103,9,1)*7/6)/ROUND($D547*4.33,2)),0)</f>
        <v>0</v>
      </c>
      <c r="H547" s="3">
        <f t="shared" si="8"/>
        <v>0</v>
      </c>
    </row>
    <row r="548" spans="1:8" x14ac:dyDescent="0.3">
      <c r="A548" s="19"/>
      <c r="B548" s="20"/>
      <c r="C548" s="21"/>
      <c r="D548" s="17"/>
      <c r="E548" s="18"/>
      <c r="F548" s="25"/>
      <c r="G548" s="12">
        <f>IF(AND(ISNUMBER($E548),$C548&gt;='40'!$A$4),
IF(ROUND($C548,2)&gt;=MAX('40'!$A$4:$A$103),
(VLOOKUP(MAX('40'!$A$4:$A$103),'40'!$A$4:$L$103,9,1)*7/6)/ROUND($D548*4.33,2),
(VLOOKUP(ROUND(Tabelle1!$C548,2),'40'!$A$4:$L$103,9,1)*7/6)/ROUND($D548*4.33,2)),0)</f>
        <v>0</v>
      </c>
      <c r="H548" s="3">
        <f t="shared" si="8"/>
        <v>0</v>
      </c>
    </row>
    <row r="549" spans="1:8" x14ac:dyDescent="0.3">
      <c r="A549" s="19"/>
      <c r="B549" s="20"/>
      <c r="C549" s="21"/>
      <c r="D549" s="17"/>
      <c r="E549" s="18"/>
      <c r="F549" s="25"/>
      <c r="G549" s="12">
        <f>IF(AND(ISNUMBER($E549),$C549&gt;='40'!$A$4),
IF(ROUND($C549,2)&gt;=MAX('40'!$A$4:$A$103),
(VLOOKUP(MAX('40'!$A$4:$A$103),'40'!$A$4:$L$103,9,1)*7/6)/ROUND($D549*4.33,2),
(VLOOKUP(ROUND(Tabelle1!$C549,2),'40'!$A$4:$L$103,9,1)*7/6)/ROUND($D549*4.33,2)),0)</f>
        <v>0</v>
      </c>
      <c r="H549" s="3">
        <f t="shared" si="8"/>
        <v>0</v>
      </c>
    </row>
    <row r="550" spans="1:8" x14ac:dyDescent="0.3">
      <c r="A550" s="19"/>
      <c r="B550" s="20"/>
      <c r="C550" s="21"/>
      <c r="D550" s="17"/>
      <c r="E550" s="18"/>
      <c r="F550" s="25"/>
      <c r="G550" s="12">
        <f>IF(AND(ISNUMBER($E550),$C550&gt;='40'!$A$4),
IF(ROUND($C550,2)&gt;=MAX('40'!$A$4:$A$103),
(VLOOKUP(MAX('40'!$A$4:$A$103),'40'!$A$4:$L$103,9,1)*7/6)/ROUND($D550*4.33,2),
(VLOOKUP(ROUND(Tabelle1!$C550,2),'40'!$A$4:$L$103,9,1)*7/6)/ROUND($D550*4.33,2)),0)</f>
        <v>0</v>
      </c>
      <c r="H550" s="3">
        <f t="shared" si="8"/>
        <v>0</v>
      </c>
    </row>
    <row r="551" spans="1:8" x14ac:dyDescent="0.3">
      <c r="A551" s="19"/>
      <c r="B551" s="20"/>
      <c r="C551" s="21"/>
      <c r="D551" s="17"/>
      <c r="E551" s="18"/>
      <c r="F551" s="25"/>
      <c r="G551" s="12">
        <f>IF(AND(ISNUMBER($E551),$C551&gt;='40'!$A$4),
IF(ROUND($C551,2)&gt;=MAX('40'!$A$4:$A$103),
(VLOOKUP(MAX('40'!$A$4:$A$103),'40'!$A$4:$L$103,9,1)*7/6)/ROUND($D551*4.33,2),
(VLOOKUP(ROUND(Tabelle1!$C551,2),'40'!$A$4:$L$103,9,1)*7/6)/ROUND($D551*4.33,2)),0)</f>
        <v>0</v>
      </c>
      <c r="H551" s="3">
        <f t="shared" si="8"/>
        <v>0</v>
      </c>
    </row>
    <row r="552" spans="1:8" x14ac:dyDescent="0.3">
      <c r="A552" s="19"/>
      <c r="B552" s="20"/>
      <c r="C552" s="21"/>
      <c r="D552" s="17"/>
      <c r="E552" s="18"/>
      <c r="F552" s="25"/>
      <c r="G552" s="12">
        <f>IF(AND(ISNUMBER($E552),$C552&gt;='40'!$A$4),
IF(ROUND($C552,2)&gt;=MAX('40'!$A$4:$A$103),
(VLOOKUP(MAX('40'!$A$4:$A$103),'40'!$A$4:$L$103,9,1)*7/6)/ROUND($D552*4.33,2),
(VLOOKUP(ROUND(Tabelle1!$C552,2),'40'!$A$4:$L$103,9,1)*7/6)/ROUND($D552*4.33,2)),0)</f>
        <v>0</v>
      </c>
      <c r="H552" s="3">
        <f t="shared" si="8"/>
        <v>0</v>
      </c>
    </row>
    <row r="553" spans="1:8" x14ac:dyDescent="0.3">
      <c r="A553" s="19"/>
      <c r="B553" s="20"/>
      <c r="C553" s="21"/>
      <c r="D553" s="17"/>
      <c r="E553" s="18"/>
      <c r="F553" s="25"/>
      <c r="G553" s="12">
        <f>IF(AND(ISNUMBER($E553),$C553&gt;='40'!$A$4),
IF(ROUND($C553,2)&gt;=MAX('40'!$A$4:$A$103),
(VLOOKUP(MAX('40'!$A$4:$A$103),'40'!$A$4:$L$103,9,1)*7/6)/ROUND($D553*4.33,2),
(VLOOKUP(ROUND(Tabelle1!$C553,2),'40'!$A$4:$L$103,9,1)*7/6)/ROUND($D553*4.33,2)),0)</f>
        <v>0</v>
      </c>
      <c r="H553" s="3">
        <f t="shared" si="8"/>
        <v>0</v>
      </c>
    </row>
    <row r="554" spans="1:8" x14ac:dyDescent="0.3">
      <c r="A554" s="19"/>
      <c r="B554" s="20"/>
      <c r="C554" s="21"/>
      <c r="D554" s="17"/>
      <c r="E554" s="18"/>
      <c r="F554" s="25"/>
      <c r="G554" s="12">
        <f>IF(AND(ISNUMBER($E554),$C554&gt;='40'!$A$4),
IF(ROUND($C554,2)&gt;=MAX('40'!$A$4:$A$103),
(VLOOKUP(MAX('40'!$A$4:$A$103),'40'!$A$4:$L$103,9,1)*7/6)/ROUND($D554*4.33,2),
(VLOOKUP(ROUND(Tabelle1!$C554,2),'40'!$A$4:$L$103,9,1)*7/6)/ROUND($D554*4.33,2)),0)</f>
        <v>0</v>
      </c>
      <c r="H554" s="3">
        <f t="shared" si="8"/>
        <v>0</v>
      </c>
    </row>
    <row r="555" spans="1:8" x14ac:dyDescent="0.3">
      <c r="A555" s="19"/>
      <c r="B555" s="20"/>
      <c r="C555" s="21"/>
      <c r="D555" s="17"/>
      <c r="E555" s="18"/>
      <c r="F555" s="25"/>
      <c r="G555" s="12">
        <f>IF(AND(ISNUMBER($E555),$C555&gt;='40'!$A$4),
IF(ROUND($C555,2)&gt;=MAX('40'!$A$4:$A$103),
(VLOOKUP(MAX('40'!$A$4:$A$103),'40'!$A$4:$L$103,9,1)*7/6)/ROUND($D555*4.33,2),
(VLOOKUP(ROUND(Tabelle1!$C555,2),'40'!$A$4:$L$103,9,1)*7/6)/ROUND($D555*4.33,2)),0)</f>
        <v>0</v>
      </c>
      <c r="H555" s="3">
        <f t="shared" si="8"/>
        <v>0</v>
      </c>
    </row>
    <row r="556" spans="1:8" x14ac:dyDescent="0.3">
      <c r="A556" s="19"/>
      <c r="B556" s="20"/>
      <c r="C556" s="21"/>
      <c r="D556" s="17"/>
      <c r="E556" s="18"/>
      <c r="F556" s="25"/>
      <c r="G556" s="12">
        <f>IF(AND(ISNUMBER($E556),$C556&gt;='40'!$A$4),
IF(ROUND($C556,2)&gt;=MAX('40'!$A$4:$A$103),
(VLOOKUP(MAX('40'!$A$4:$A$103),'40'!$A$4:$L$103,9,1)*7/6)/ROUND($D556*4.33,2),
(VLOOKUP(ROUND(Tabelle1!$C556,2),'40'!$A$4:$L$103,9,1)*7/6)/ROUND($D556*4.33,2)),0)</f>
        <v>0</v>
      </c>
      <c r="H556" s="3">
        <f t="shared" si="8"/>
        <v>0</v>
      </c>
    </row>
    <row r="557" spans="1:8" x14ac:dyDescent="0.3">
      <c r="A557" s="19"/>
      <c r="B557" s="20"/>
      <c r="C557" s="21"/>
      <c r="D557" s="17"/>
      <c r="E557" s="18"/>
      <c r="F557" s="25"/>
      <c r="G557" s="12">
        <f>IF(AND(ISNUMBER($E557),$C557&gt;='40'!$A$4),
IF(ROUND($C557,2)&gt;=MAX('40'!$A$4:$A$103),
(VLOOKUP(MAX('40'!$A$4:$A$103),'40'!$A$4:$L$103,9,1)*7/6)/ROUND($D557*4.33,2),
(VLOOKUP(ROUND(Tabelle1!$C557,2),'40'!$A$4:$L$103,9,1)*7/6)/ROUND($D557*4.33,2)),0)</f>
        <v>0</v>
      </c>
      <c r="H557" s="3">
        <f t="shared" si="8"/>
        <v>0</v>
      </c>
    </row>
    <row r="558" spans="1:8" x14ac:dyDescent="0.3">
      <c r="A558" s="19"/>
      <c r="B558" s="20"/>
      <c r="C558" s="21"/>
      <c r="D558" s="17"/>
      <c r="E558" s="18"/>
      <c r="F558" s="25"/>
      <c r="G558" s="12">
        <f>IF(AND(ISNUMBER($E558),$C558&gt;='40'!$A$4),
IF(ROUND($C558,2)&gt;=MAX('40'!$A$4:$A$103),
(VLOOKUP(MAX('40'!$A$4:$A$103),'40'!$A$4:$L$103,9,1)*7/6)/ROUND($D558*4.33,2),
(VLOOKUP(ROUND(Tabelle1!$C558,2),'40'!$A$4:$L$103,9,1)*7/6)/ROUND($D558*4.33,2)),0)</f>
        <v>0</v>
      </c>
      <c r="H558" s="3">
        <f t="shared" si="8"/>
        <v>0</v>
      </c>
    </row>
    <row r="559" spans="1:8" x14ac:dyDescent="0.3">
      <c r="A559" s="19"/>
      <c r="B559" s="20"/>
      <c r="C559" s="21"/>
      <c r="D559" s="17"/>
      <c r="E559" s="18"/>
      <c r="F559" s="25"/>
      <c r="G559" s="12">
        <f>IF(AND(ISNUMBER($E559),$C559&gt;='40'!$A$4),
IF(ROUND($C559,2)&gt;=MAX('40'!$A$4:$A$103),
(VLOOKUP(MAX('40'!$A$4:$A$103),'40'!$A$4:$L$103,9,1)*7/6)/ROUND($D559*4.33,2),
(VLOOKUP(ROUND(Tabelle1!$C559,2),'40'!$A$4:$L$103,9,1)*7/6)/ROUND($D559*4.33,2)),0)</f>
        <v>0</v>
      </c>
      <c r="H559" s="3">
        <f t="shared" ref="H559:H622" si="9">+G559*F559</f>
        <v>0</v>
      </c>
    </row>
    <row r="560" spans="1:8" x14ac:dyDescent="0.3">
      <c r="A560" s="19"/>
      <c r="B560" s="20"/>
      <c r="C560" s="21"/>
      <c r="D560" s="17"/>
      <c r="E560" s="18"/>
      <c r="F560" s="25"/>
      <c r="G560" s="12">
        <f>IF(AND(ISNUMBER($E560),$C560&gt;='40'!$A$4),
IF(ROUND($C560,2)&gt;=MAX('40'!$A$4:$A$103),
(VLOOKUP(MAX('40'!$A$4:$A$103),'40'!$A$4:$L$103,9,1)*7/6)/ROUND($D560*4.33,2),
(VLOOKUP(ROUND(Tabelle1!$C560,2),'40'!$A$4:$L$103,9,1)*7/6)/ROUND($D560*4.33,2)),0)</f>
        <v>0</v>
      </c>
      <c r="H560" s="3">
        <f t="shared" si="9"/>
        <v>0</v>
      </c>
    </row>
    <row r="561" spans="1:8" x14ac:dyDescent="0.3">
      <c r="A561" s="19"/>
      <c r="B561" s="20"/>
      <c r="C561" s="21"/>
      <c r="D561" s="17"/>
      <c r="E561" s="18"/>
      <c r="F561" s="25"/>
      <c r="G561" s="12">
        <f>IF(AND(ISNUMBER($E561),$C561&gt;='40'!$A$4),
IF(ROUND($C561,2)&gt;=MAX('40'!$A$4:$A$103),
(VLOOKUP(MAX('40'!$A$4:$A$103),'40'!$A$4:$L$103,9,1)*7/6)/ROUND($D561*4.33,2),
(VLOOKUP(ROUND(Tabelle1!$C561,2),'40'!$A$4:$L$103,9,1)*7/6)/ROUND($D561*4.33,2)),0)</f>
        <v>0</v>
      </c>
      <c r="H561" s="3">
        <f t="shared" si="9"/>
        <v>0</v>
      </c>
    </row>
    <row r="562" spans="1:8" x14ac:dyDescent="0.3">
      <c r="A562" s="19"/>
      <c r="B562" s="20"/>
      <c r="C562" s="21"/>
      <c r="D562" s="17"/>
      <c r="E562" s="18"/>
      <c r="F562" s="25"/>
      <c r="G562" s="12">
        <f>IF(AND(ISNUMBER($E562),$C562&gt;='40'!$A$4),
IF(ROUND($C562,2)&gt;=MAX('40'!$A$4:$A$103),
(VLOOKUP(MAX('40'!$A$4:$A$103),'40'!$A$4:$L$103,9,1)*7/6)/ROUND($D562*4.33,2),
(VLOOKUP(ROUND(Tabelle1!$C562,2),'40'!$A$4:$L$103,9,1)*7/6)/ROUND($D562*4.33,2)),0)</f>
        <v>0</v>
      </c>
      <c r="H562" s="3">
        <f t="shared" si="9"/>
        <v>0</v>
      </c>
    </row>
    <row r="563" spans="1:8" x14ac:dyDescent="0.3">
      <c r="A563" s="19"/>
      <c r="B563" s="20"/>
      <c r="C563" s="21"/>
      <c r="D563" s="17"/>
      <c r="E563" s="18"/>
      <c r="F563" s="25"/>
      <c r="G563" s="12">
        <f>IF(AND(ISNUMBER($E563),$C563&gt;='40'!$A$4),
IF(ROUND($C563,2)&gt;=MAX('40'!$A$4:$A$103),
(VLOOKUP(MAX('40'!$A$4:$A$103),'40'!$A$4:$L$103,9,1)*7/6)/ROUND($D563*4.33,2),
(VLOOKUP(ROUND(Tabelle1!$C563,2),'40'!$A$4:$L$103,9,1)*7/6)/ROUND($D563*4.33,2)),0)</f>
        <v>0</v>
      </c>
      <c r="H563" s="3">
        <f t="shared" si="9"/>
        <v>0</v>
      </c>
    </row>
    <row r="564" spans="1:8" x14ac:dyDescent="0.3">
      <c r="A564" s="19"/>
      <c r="B564" s="20"/>
      <c r="C564" s="21"/>
      <c r="D564" s="17"/>
      <c r="E564" s="18"/>
      <c r="F564" s="25"/>
      <c r="G564" s="12">
        <f>IF(AND(ISNUMBER($E564),$C564&gt;='40'!$A$4),
IF(ROUND($C564,2)&gt;=MAX('40'!$A$4:$A$103),
(VLOOKUP(MAX('40'!$A$4:$A$103),'40'!$A$4:$L$103,9,1)*7/6)/ROUND($D564*4.33,2),
(VLOOKUP(ROUND(Tabelle1!$C564,2),'40'!$A$4:$L$103,9,1)*7/6)/ROUND($D564*4.33,2)),0)</f>
        <v>0</v>
      </c>
      <c r="H564" s="3">
        <f t="shared" si="9"/>
        <v>0</v>
      </c>
    </row>
    <row r="565" spans="1:8" x14ac:dyDescent="0.3">
      <c r="A565" s="19"/>
      <c r="B565" s="20"/>
      <c r="C565" s="21"/>
      <c r="D565" s="17"/>
      <c r="E565" s="18"/>
      <c r="F565" s="25"/>
      <c r="G565" s="12">
        <f>IF(AND(ISNUMBER($E565),$C565&gt;='40'!$A$4),
IF(ROUND($C565,2)&gt;=MAX('40'!$A$4:$A$103),
(VLOOKUP(MAX('40'!$A$4:$A$103),'40'!$A$4:$L$103,9,1)*7/6)/ROUND($D565*4.33,2),
(VLOOKUP(ROUND(Tabelle1!$C565,2),'40'!$A$4:$L$103,9,1)*7/6)/ROUND($D565*4.33,2)),0)</f>
        <v>0</v>
      </c>
      <c r="H565" s="3">
        <f t="shared" si="9"/>
        <v>0</v>
      </c>
    </row>
    <row r="566" spans="1:8" x14ac:dyDescent="0.3">
      <c r="A566" s="19"/>
      <c r="B566" s="20"/>
      <c r="C566" s="21"/>
      <c r="D566" s="17"/>
      <c r="E566" s="18"/>
      <c r="F566" s="25"/>
      <c r="G566" s="12">
        <f>IF(AND(ISNUMBER($E566),$C566&gt;='40'!$A$4),
IF(ROUND($C566,2)&gt;=MAX('40'!$A$4:$A$103),
(VLOOKUP(MAX('40'!$A$4:$A$103),'40'!$A$4:$L$103,9,1)*7/6)/ROUND($D566*4.33,2),
(VLOOKUP(ROUND(Tabelle1!$C566,2),'40'!$A$4:$L$103,9,1)*7/6)/ROUND($D566*4.33,2)),0)</f>
        <v>0</v>
      </c>
      <c r="H566" s="3">
        <f t="shared" si="9"/>
        <v>0</v>
      </c>
    </row>
    <row r="567" spans="1:8" x14ac:dyDescent="0.3">
      <c r="A567" s="19"/>
      <c r="B567" s="20"/>
      <c r="C567" s="21"/>
      <c r="D567" s="17"/>
      <c r="E567" s="18"/>
      <c r="F567" s="25"/>
      <c r="G567" s="12">
        <f>IF(AND(ISNUMBER($E567),$C567&gt;='40'!$A$4),
IF(ROUND($C567,2)&gt;=MAX('40'!$A$4:$A$103),
(VLOOKUP(MAX('40'!$A$4:$A$103),'40'!$A$4:$L$103,9,1)*7/6)/ROUND($D567*4.33,2),
(VLOOKUP(ROUND(Tabelle1!$C567,2),'40'!$A$4:$L$103,9,1)*7/6)/ROUND($D567*4.33,2)),0)</f>
        <v>0</v>
      </c>
      <c r="H567" s="3">
        <f t="shared" si="9"/>
        <v>0</v>
      </c>
    </row>
    <row r="568" spans="1:8" x14ac:dyDescent="0.3">
      <c r="A568" s="19"/>
      <c r="B568" s="20"/>
      <c r="C568" s="21"/>
      <c r="D568" s="17"/>
      <c r="E568" s="18"/>
      <c r="F568" s="25"/>
      <c r="G568" s="12">
        <f>IF(AND(ISNUMBER($E568),$C568&gt;='40'!$A$4),
IF(ROUND($C568,2)&gt;=MAX('40'!$A$4:$A$103),
(VLOOKUP(MAX('40'!$A$4:$A$103),'40'!$A$4:$L$103,9,1)*7/6)/ROUND($D568*4.33,2),
(VLOOKUP(ROUND(Tabelle1!$C568,2),'40'!$A$4:$L$103,9,1)*7/6)/ROUND($D568*4.33,2)),0)</f>
        <v>0</v>
      </c>
      <c r="H568" s="3">
        <f t="shared" si="9"/>
        <v>0</v>
      </c>
    </row>
    <row r="569" spans="1:8" x14ac:dyDescent="0.3">
      <c r="A569" s="19"/>
      <c r="B569" s="20"/>
      <c r="C569" s="21"/>
      <c r="D569" s="17"/>
      <c r="E569" s="18"/>
      <c r="F569" s="25"/>
      <c r="G569" s="12">
        <f>IF(AND(ISNUMBER($E569),$C569&gt;='40'!$A$4),
IF(ROUND($C569,2)&gt;=MAX('40'!$A$4:$A$103),
(VLOOKUP(MAX('40'!$A$4:$A$103),'40'!$A$4:$L$103,9,1)*7/6)/ROUND($D569*4.33,2),
(VLOOKUP(ROUND(Tabelle1!$C569,2),'40'!$A$4:$L$103,9,1)*7/6)/ROUND($D569*4.33,2)),0)</f>
        <v>0</v>
      </c>
      <c r="H569" s="3">
        <f t="shared" si="9"/>
        <v>0</v>
      </c>
    </row>
    <row r="570" spans="1:8" x14ac:dyDescent="0.3">
      <c r="A570" s="19"/>
      <c r="B570" s="20"/>
      <c r="C570" s="21"/>
      <c r="D570" s="17"/>
      <c r="E570" s="18"/>
      <c r="F570" s="25"/>
      <c r="G570" s="12">
        <f>IF(AND(ISNUMBER($E570),$C570&gt;='40'!$A$4),
IF(ROUND($C570,2)&gt;=MAX('40'!$A$4:$A$103),
(VLOOKUP(MAX('40'!$A$4:$A$103),'40'!$A$4:$L$103,9,1)*7/6)/ROUND($D570*4.33,2),
(VLOOKUP(ROUND(Tabelle1!$C570,2),'40'!$A$4:$L$103,9,1)*7/6)/ROUND($D570*4.33,2)),0)</f>
        <v>0</v>
      </c>
      <c r="H570" s="3">
        <f t="shared" si="9"/>
        <v>0</v>
      </c>
    </row>
    <row r="571" spans="1:8" x14ac:dyDescent="0.3">
      <c r="A571" s="19"/>
      <c r="B571" s="20"/>
      <c r="C571" s="21"/>
      <c r="D571" s="17"/>
      <c r="E571" s="18"/>
      <c r="F571" s="25"/>
      <c r="G571" s="12">
        <f>IF(AND(ISNUMBER($E571),$C571&gt;='40'!$A$4),
IF(ROUND($C571,2)&gt;=MAX('40'!$A$4:$A$103),
(VLOOKUP(MAX('40'!$A$4:$A$103),'40'!$A$4:$L$103,9,1)*7/6)/ROUND($D571*4.33,2),
(VLOOKUP(ROUND(Tabelle1!$C571,2),'40'!$A$4:$L$103,9,1)*7/6)/ROUND($D571*4.33,2)),0)</f>
        <v>0</v>
      </c>
      <c r="H571" s="3">
        <f t="shared" si="9"/>
        <v>0</v>
      </c>
    </row>
    <row r="572" spans="1:8" x14ac:dyDescent="0.3">
      <c r="A572" s="19"/>
      <c r="B572" s="20"/>
      <c r="C572" s="21"/>
      <c r="D572" s="17"/>
      <c r="E572" s="18"/>
      <c r="F572" s="25"/>
      <c r="G572" s="12">
        <f>IF(AND(ISNUMBER($E572),$C572&gt;='40'!$A$4),
IF(ROUND($C572,2)&gt;=MAX('40'!$A$4:$A$103),
(VLOOKUP(MAX('40'!$A$4:$A$103),'40'!$A$4:$L$103,9,1)*7/6)/ROUND($D572*4.33,2),
(VLOOKUP(ROUND(Tabelle1!$C572,2),'40'!$A$4:$L$103,9,1)*7/6)/ROUND($D572*4.33,2)),0)</f>
        <v>0</v>
      </c>
      <c r="H572" s="3">
        <f t="shared" si="9"/>
        <v>0</v>
      </c>
    </row>
    <row r="573" spans="1:8" x14ac:dyDescent="0.3">
      <c r="A573" s="19"/>
      <c r="B573" s="20"/>
      <c r="C573" s="21"/>
      <c r="D573" s="17"/>
      <c r="E573" s="18"/>
      <c r="F573" s="25"/>
      <c r="G573" s="12">
        <f>IF(AND(ISNUMBER($E573),$C573&gt;='40'!$A$4),
IF(ROUND($C573,2)&gt;=MAX('40'!$A$4:$A$103),
(VLOOKUP(MAX('40'!$A$4:$A$103),'40'!$A$4:$L$103,9,1)*7/6)/ROUND($D573*4.33,2),
(VLOOKUP(ROUND(Tabelle1!$C573,2),'40'!$A$4:$L$103,9,1)*7/6)/ROUND($D573*4.33,2)),0)</f>
        <v>0</v>
      </c>
      <c r="H573" s="3">
        <f t="shared" si="9"/>
        <v>0</v>
      </c>
    </row>
    <row r="574" spans="1:8" x14ac:dyDescent="0.3">
      <c r="A574" s="19"/>
      <c r="B574" s="20"/>
      <c r="C574" s="21"/>
      <c r="D574" s="17"/>
      <c r="E574" s="18"/>
      <c r="F574" s="25"/>
      <c r="G574" s="12">
        <f>IF(AND(ISNUMBER($E574),$C574&gt;='40'!$A$4),
IF(ROUND($C574,2)&gt;=MAX('40'!$A$4:$A$103),
(VLOOKUP(MAX('40'!$A$4:$A$103),'40'!$A$4:$L$103,9,1)*7/6)/ROUND($D574*4.33,2),
(VLOOKUP(ROUND(Tabelle1!$C574,2),'40'!$A$4:$L$103,9,1)*7/6)/ROUND($D574*4.33,2)),0)</f>
        <v>0</v>
      </c>
      <c r="H574" s="3">
        <f t="shared" si="9"/>
        <v>0</v>
      </c>
    </row>
    <row r="575" spans="1:8" x14ac:dyDescent="0.3">
      <c r="A575" s="19"/>
      <c r="B575" s="20"/>
      <c r="C575" s="21"/>
      <c r="D575" s="17"/>
      <c r="E575" s="18"/>
      <c r="F575" s="25"/>
      <c r="G575" s="12">
        <f>IF(AND(ISNUMBER($E575),$C575&gt;='40'!$A$4),
IF(ROUND($C575,2)&gt;=MAX('40'!$A$4:$A$103),
(VLOOKUP(MAX('40'!$A$4:$A$103),'40'!$A$4:$L$103,9,1)*7/6)/ROUND($D575*4.33,2),
(VLOOKUP(ROUND(Tabelle1!$C575,2),'40'!$A$4:$L$103,9,1)*7/6)/ROUND($D575*4.33,2)),0)</f>
        <v>0</v>
      </c>
      <c r="H575" s="3">
        <f t="shared" si="9"/>
        <v>0</v>
      </c>
    </row>
    <row r="576" spans="1:8" x14ac:dyDescent="0.3">
      <c r="A576" s="19"/>
      <c r="B576" s="20"/>
      <c r="C576" s="21"/>
      <c r="D576" s="17"/>
      <c r="E576" s="18"/>
      <c r="F576" s="25"/>
      <c r="G576" s="12">
        <f>IF(AND(ISNUMBER($E576),$C576&gt;='40'!$A$4),
IF(ROUND($C576,2)&gt;=MAX('40'!$A$4:$A$103),
(VLOOKUP(MAX('40'!$A$4:$A$103),'40'!$A$4:$L$103,9,1)*7/6)/ROUND($D576*4.33,2),
(VLOOKUP(ROUND(Tabelle1!$C576,2),'40'!$A$4:$L$103,9,1)*7/6)/ROUND($D576*4.33,2)),0)</f>
        <v>0</v>
      </c>
      <c r="H576" s="3">
        <f t="shared" si="9"/>
        <v>0</v>
      </c>
    </row>
    <row r="577" spans="1:8" x14ac:dyDescent="0.3">
      <c r="A577" s="19"/>
      <c r="B577" s="20"/>
      <c r="C577" s="21"/>
      <c r="D577" s="17"/>
      <c r="E577" s="18"/>
      <c r="F577" s="25"/>
      <c r="G577" s="12">
        <f>IF(AND(ISNUMBER($E577),$C577&gt;='40'!$A$4),
IF(ROUND($C577,2)&gt;=MAX('40'!$A$4:$A$103),
(VLOOKUP(MAX('40'!$A$4:$A$103),'40'!$A$4:$L$103,9,1)*7/6)/ROUND($D577*4.33,2),
(VLOOKUP(ROUND(Tabelle1!$C577,2),'40'!$A$4:$L$103,9,1)*7/6)/ROUND($D577*4.33,2)),0)</f>
        <v>0</v>
      </c>
      <c r="H577" s="3">
        <f t="shared" si="9"/>
        <v>0</v>
      </c>
    </row>
    <row r="578" spans="1:8" x14ac:dyDescent="0.3">
      <c r="A578" s="19"/>
      <c r="B578" s="20"/>
      <c r="C578" s="21"/>
      <c r="D578" s="17"/>
      <c r="E578" s="18"/>
      <c r="F578" s="25"/>
      <c r="G578" s="12">
        <f>IF(AND(ISNUMBER($E578),$C578&gt;='40'!$A$4),
IF(ROUND($C578,2)&gt;=MAX('40'!$A$4:$A$103),
(VLOOKUP(MAX('40'!$A$4:$A$103),'40'!$A$4:$L$103,9,1)*7/6)/ROUND($D578*4.33,2),
(VLOOKUP(ROUND(Tabelle1!$C578,2),'40'!$A$4:$L$103,9,1)*7/6)/ROUND($D578*4.33,2)),0)</f>
        <v>0</v>
      </c>
      <c r="H578" s="3">
        <f t="shared" si="9"/>
        <v>0</v>
      </c>
    </row>
    <row r="579" spans="1:8" x14ac:dyDescent="0.3">
      <c r="A579" s="19"/>
      <c r="B579" s="20"/>
      <c r="C579" s="21"/>
      <c r="D579" s="17"/>
      <c r="E579" s="18"/>
      <c r="F579" s="25"/>
      <c r="G579" s="12">
        <f>IF(AND(ISNUMBER($E579),$C579&gt;='40'!$A$4),
IF(ROUND($C579,2)&gt;=MAX('40'!$A$4:$A$103),
(VLOOKUP(MAX('40'!$A$4:$A$103),'40'!$A$4:$L$103,9,1)*7/6)/ROUND($D579*4.33,2),
(VLOOKUP(ROUND(Tabelle1!$C579,2),'40'!$A$4:$L$103,9,1)*7/6)/ROUND($D579*4.33,2)),0)</f>
        <v>0</v>
      </c>
      <c r="H579" s="3">
        <f t="shared" si="9"/>
        <v>0</v>
      </c>
    </row>
    <row r="580" spans="1:8" x14ac:dyDescent="0.3">
      <c r="A580" s="19"/>
      <c r="B580" s="20"/>
      <c r="C580" s="21"/>
      <c r="D580" s="17"/>
      <c r="E580" s="18"/>
      <c r="F580" s="25"/>
      <c r="G580" s="12">
        <f>IF(AND(ISNUMBER($E580),$C580&gt;='40'!$A$4),
IF(ROUND($C580,2)&gt;=MAX('40'!$A$4:$A$103),
(VLOOKUP(MAX('40'!$A$4:$A$103),'40'!$A$4:$L$103,9,1)*7/6)/ROUND($D580*4.33,2),
(VLOOKUP(ROUND(Tabelle1!$C580,2),'40'!$A$4:$L$103,9,1)*7/6)/ROUND($D580*4.33,2)),0)</f>
        <v>0</v>
      </c>
      <c r="H580" s="3">
        <f t="shared" si="9"/>
        <v>0</v>
      </c>
    </row>
    <row r="581" spans="1:8" x14ac:dyDescent="0.3">
      <c r="A581" s="19"/>
      <c r="B581" s="20"/>
      <c r="C581" s="21"/>
      <c r="D581" s="17"/>
      <c r="E581" s="18"/>
      <c r="F581" s="25"/>
      <c r="G581" s="12">
        <f>IF(AND(ISNUMBER($E581),$C581&gt;='40'!$A$4),
IF(ROUND($C581,2)&gt;=MAX('40'!$A$4:$A$103),
(VLOOKUP(MAX('40'!$A$4:$A$103),'40'!$A$4:$L$103,9,1)*7/6)/ROUND($D581*4.33,2),
(VLOOKUP(ROUND(Tabelle1!$C581,2),'40'!$A$4:$L$103,9,1)*7/6)/ROUND($D581*4.33,2)),0)</f>
        <v>0</v>
      </c>
      <c r="H581" s="3">
        <f t="shared" si="9"/>
        <v>0</v>
      </c>
    </row>
    <row r="582" spans="1:8" x14ac:dyDescent="0.3">
      <c r="A582" s="19"/>
      <c r="B582" s="20"/>
      <c r="C582" s="21"/>
      <c r="D582" s="17"/>
      <c r="E582" s="18"/>
      <c r="F582" s="25"/>
      <c r="G582" s="12">
        <f>IF(AND(ISNUMBER($E582),$C582&gt;='40'!$A$4),
IF(ROUND($C582,2)&gt;=MAX('40'!$A$4:$A$103),
(VLOOKUP(MAX('40'!$A$4:$A$103),'40'!$A$4:$L$103,9,1)*7/6)/ROUND($D582*4.33,2),
(VLOOKUP(ROUND(Tabelle1!$C582,2),'40'!$A$4:$L$103,9,1)*7/6)/ROUND($D582*4.33,2)),0)</f>
        <v>0</v>
      </c>
      <c r="H582" s="3">
        <f t="shared" si="9"/>
        <v>0</v>
      </c>
    </row>
    <row r="583" spans="1:8" x14ac:dyDescent="0.3">
      <c r="A583" s="19"/>
      <c r="B583" s="20"/>
      <c r="C583" s="21"/>
      <c r="D583" s="17"/>
      <c r="E583" s="18"/>
      <c r="F583" s="25"/>
      <c r="G583" s="12">
        <f>IF(AND(ISNUMBER($E583),$C583&gt;='40'!$A$4),
IF(ROUND($C583,2)&gt;=MAX('40'!$A$4:$A$103),
(VLOOKUP(MAX('40'!$A$4:$A$103),'40'!$A$4:$L$103,9,1)*7/6)/ROUND($D583*4.33,2),
(VLOOKUP(ROUND(Tabelle1!$C583,2),'40'!$A$4:$L$103,9,1)*7/6)/ROUND($D583*4.33,2)),0)</f>
        <v>0</v>
      </c>
      <c r="H583" s="3">
        <f t="shared" si="9"/>
        <v>0</v>
      </c>
    </row>
    <row r="584" spans="1:8" x14ac:dyDescent="0.3">
      <c r="A584" s="19"/>
      <c r="B584" s="20"/>
      <c r="C584" s="21"/>
      <c r="D584" s="17"/>
      <c r="E584" s="18"/>
      <c r="F584" s="25"/>
      <c r="G584" s="12">
        <f>IF(AND(ISNUMBER($E584),$C584&gt;='40'!$A$4),
IF(ROUND($C584,2)&gt;=MAX('40'!$A$4:$A$103),
(VLOOKUP(MAX('40'!$A$4:$A$103),'40'!$A$4:$L$103,9,1)*7/6)/ROUND($D584*4.33,2),
(VLOOKUP(ROUND(Tabelle1!$C584,2),'40'!$A$4:$L$103,9,1)*7/6)/ROUND($D584*4.33,2)),0)</f>
        <v>0</v>
      </c>
      <c r="H584" s="3">
        <f t="shared" si="9"/>
        <v>0</v>
      </c>
    </row>
    <row r="585" spans="1:8" x14ac:dyDescent="0.3">
      <c r="A585" s="19"/>
      <c r="B585" s="20"/>
      <c r="C585" s="21"/>
      <c r="D585" s="17"/>
      <c r="E585" s="18"/>
      <c r="F585" s="25"/>
      <c r="G585" s="12">
        <f>IF(AND(ISNUMBER($E585),$C585&gt;='40'!$A$4),
IF(ROUND($C585,2)&gt;=MAX('40'!$A$4:$A$103),
(VLOOKUP(MAX('40'!$A$4:$A$103),'40'!$A$4:$L$103,9,1)*7/6)/ROUND($D585*4.33,2),
(VLOOKUP(ROUND(Tabelle1!$C585,2),'40'!$A$4:$L$103,9,1)*7/6)/ROUND($D585*4.33,2)),0)</f>
        <v>0</v>
      </c>
      <c r="H585" s="3">
        <f t="shared" si="9"/>
        <v>0</v>
      </c>
    </row>
    <row r="586" spans="1:8" x14ac:dyDescent="0.3">
      <c r="A586" s="19"/>
      <c r="B586" s="20"/>
      <c r="C586" s="21"/>
      <c r="D586" s="17"/>
      <c r="E586" s="18"/>
      <c r="F586" s="25"/>
      <c r="G586" s="12">
        <f>IF(AND(ISNUMBER($E586),$C586&gt;='40'!$A$4),
IF(ROUND($C586,2)&gt;=MAX('40'!$A$4:$A$103),
(VLOOKUP(MAX('40'!$A$4:$A$103),'40'!$A$4:$L$103,9,1)*7/6)/ROUND($D586*4.33,2),
(VLOOKUP(ROUND(Tabelle1!$C586,2),'40'!$A$4:$L$103,9,1)*7/6)/ROUND($D586*4.33,2)),0)</f>
        <v>0</v>
      </c>
      <c r="H586" s="3">
        <f t="shared" si="9"/>
        <v>0</v>
      </c>
    </row>
    <row r="587" spans="1:8" x14ac:dyDescent="0.3">
      <c r="A587" s="19"/>
      <c r="B587" s="20"/>
      <c r="C587" s="21"/>
      <c r="D587" s="17"/>
      <c r="E587" s="18"/>
      <c r="F587" s="25"/>
      <c r="G587" s="12">
        <f>IF(AND(ISNUMBER($E587),$C587&gt;='40'!$A$4),
IF(ROUND($C587,2)&gt;=MAX('40'!$A$4:$A$103),
(VLOOKUP(MAX('40'!$A$4:$A$103),'40'!$A$4:$L$103,9,1)*7/6)/ROUND($D587*4.33,2),
(VLOOKUP(ROUND(Tabelle1!$C587,2),'40'!$A$4:$L$103,9,1)*7/6)/ROUND($D587*4.33,2)),0)</f>
        <v>0</v>
      </c>
      <c r="H587" s="3">
        <f t="shared" si="9"/>
        <v>0</v>
      </c>
    </row>
    <row r="588" spans="1:8" x14ac:dyDescent="0.3">
      <c r="A588" s="19"/>
      <c r="B588" s="20"/>
      <c r="C588" s="21"/>
      <c r="D588" s="17"/>
      <c r="E588" s="18"/>
      <c r="F588" s="25"/>
      <c r="G588" s="12">
        <f>IF(AND(ISNUMBER($E588),$C588&gt;='40'!$A$4),
IF(ROUND($C588,2)&gt;=MAX('40'!$A$4:$A$103),
(VLOOKUP(MAX('40'!$A$4:$A$103),'40'!$A$4:$L$103,9,1)*7/6)/ROUND($D588*4.33,2),
(VLOOKUP(ROUND(Tabelle1!$C588,2),'40'!$A$4:$L$103,9,1)*7/6)/ROUND($D588*4.33,2)),0)</f>
        <v>0</v>
      </c>
      <c r="H588" s="3">
        <f t="shared" si="9"/>
        <v>0</v>
      </c>
    </row>
    <row r="589" spans="1:8" x14ac:dyDescent="0.3">
      <c r="A589" s="19"/>
      <c r="B589" s="20"/>
      <c r="C589" s="21"/>
      <c r="D589" s="17"/>
      <c r="E589" s="18"/>
      <c r="F589" s="25"/>
      <c r="G589" s="12">
        <f>IF(AND(ISNUMBER($E589),$C589&gt;='40'!$A$4),
IF(ROUND($C589,2)&gt;=MAX('40'!$A$4:$A$103),
(VLOOKUP(MAX('40'!$A$4:$A$103),'40'!$A$4:$L$103,9,1)*7/6)/ROUND($D589*4.33,2),
(VLOOKUP(ROUND(Tabelle1!$C589,2),'40'!$A$4:$L$103,9,1)*7/6)/ROUND($D589*4.33,2)),0)</f>
        <v>0</v>
      </c>
      <c r="H589" s="3">
        <f t="shared" si="9"/>
        <v>0</v>
      </c>
    </row>
    <row r="590" spans="1:8" x14ac:dyDescent="0.3">
      <c r="A590" s="19"/>
      <c r="B590" s="20"/>
      <c r="C590" s="21"/>
      <c r="D590" s="17"/>
      <c r="E590" s="18"/>
      <c r="F590" s="25"/>
      <c r="G590" s="12">
        <f>IF(AND(ISNUMBER($E590),$C590&gt;='40'!$A$4),
IF(ROUND($C590,2)&gt;=MAX('40'!$A$4:$A$103),
(VLOOKUP(MAX('40'!$A$4:$A$103),'40'!$A$4:$L$103,9,1)*7/6)/ROUND($D590*4.33,2),
(VLOOKUP(ROUND(Tabelle1!$C590,2),'40'!$A$4:$L$103,9,1)*7/6)/ROUND($D590*4.33,2)),0)</f>
        <v>0</v>
      </c>
      <c r="H590" s="3">
        <f t="shared" si="9"/>
        <v>0</v>
      </c>
    </row>
    <row r="591" spans="1:8" x14ac:dyDescent="0.3">
      <c r="A591" s="19"/>
      <c r="B591" s="20"/>
      <c r="C591" s="21"/>
      <c r="D591" s="17"/>
      <c r="E591" s="18"/>
      <c r="F591" s="25"/>
      <c r="G591" s="12">
        <f>IF(AND(ISNUMBER($E591),$C591&gt;='40'!$A$4),
IF(ROUND($C591,2)&gt;=MAX('40'!$A$4:$A$103),
(VLOOKUP(MAX('40'!$A$4:$A$103),'40'!$A$4:$L$103,9,1)*7/6)/ROUND($D591*4.33,2),
(VLOOKUP(ROUND(Tabelle1!$C591,2),'40'!$A$4:$L$103,9,1)*7/6)/ROUND($D591*4.33,2)),0)</f>
        <v>0</v>
      </c>
      <c r="H591" s="3">
        <f t="shared" si="9"/>
        <v>0</v>
      </c>
    </row>
    <row r="592" spans="1:8" x14ac:dyDescent="0.3">
      <c r="A592" s="19"/>
      <c r="B592" s="20"/>
      <c r="C592" s="21"/>
      <c r="D592" s="17"/>
      <c r="E592" s="18"/>
      <c r="F592" s="25"/>
      <c r="G592" s="12">
        <f>IF(AND(ISNUMBER($E592),$C592&gt;='40'!$A$4),
IF(ROUND($C592,2)&gt;=MAX('40'!$A$4:$A$103),
(VLOOKUP(MAX('40'!$A$4:$A$103),'40'!$A$4:$L$103,9,1)*7/6)/ROUND($D592*4.33,2),
(VLOOKUP(ROUND(Tabelle1!$C592,2),'40'!$A$4:$L$103,9,1)*7/6)/ROUND($D592*4.33,2)),0)</f>
        <v>0</v>
      </c>
      <c r="H592" s="3">
        <f t="shared" si="9"/>
        <v>0</v>
      </c>
    </row>
    <row r="593" spans="1:8" x14ac:dyDescent="0.3">
      <c r="A593" s="19"/>
      <c r="B593" s="20"/>
      <c r="C593" s="21"/>
      <c r="D593" s="17"/>
      <c r="E593" s="18"/>
      <c r="F593" s="25"/>
      <c r="G593" s="12">
        <f>IF(AND(ISNUMBER($E593),$C593&gt;='40'!$A$4),
IF(ROUND($C593,2)&gt;=MAX('40'!$A$4:$A$103),
(VLOOKUP(MAX('40'!$A$4:$A$103),'40'!$A$4:$L$103,9,1)*7/6)/ROUND($D593*4.33,2),
(VLOOKUP(ROUND(Tabelle1!$C593,2),'40'!$A$4:$L$103,9,1)*7/6)/ROUND($D593*4.33,2)),0)</f>
        <v>0</v>
      </c>
      <c r="H593" s="3">
        <f t="shared" si="9"/>
        <v>0</v>
      </c>
    </row>
    <row r="594" spans="1:8" x14ac:dyDescent="0.3">
      <c r="A594" s="19"/>
      <c r="B594" s="20"/>
      <c r="C594" s="21"/>
      <c r="D594" s="17"/>
      <c r="E594" s="18"/>
      <c r="F594" s="25"/>
      <c r="G594" s="12">
        <f>IF(AND(ISNUMBER($E594),$C594&gt;='40'!$A$4),
IF(ROUND($C594,2)&gt;=MAX('40'!$A$4:$A$103),
(VLOOKUP(MAX('40'!$A$4:$A$103),'40'!$A$4:$L$103,9,1)*7/6)/ROUND($D594*4.33,2),
(VLOOKUP(ROUND(Tabelle1!$C594,2),'40'!$A$4:$L$103,9,1)*7/6)/ROUND($D594*4.33,2)),0)</f>
        <v>0</v>
      </c>
      <c r="H594" s="3">
        <f t="shared" si="9"/>
        <v>0</v>
      </c>
    </row>
    <row r="595" spans="1:8" x14ac:dyDescent="0.3">
      <c r="A595" s="19"/>
      <c r="B595" s="20"/>
      <c r="C595" s="21"/>
      <c r="D595" s="17"/>
      <c r="E595" s="18"/>
      <c r="F595" s="25"/>
      <c r="G595" s="12">
        <f>IF(AND(ISNUMBER($E595),$C595&gt;='40'!$A$4),
IF(ROUND($C595,2)&gt;=MAX('40'!$A$4:$A$103),
(VLOOKUP(MAX('40'!$A$4:$A$103),'40'!$A$4:$L$103,9,1)*7/6)/ROUND($D595*4.33,2),
(VLOOKUP(ROUND(Tabelle1!$C595,2),'40'!$A$4:$L$103,9,1)*7/6)/ROUND($D595*4.33,2)),0)</f>
        <v>0</v>
      </c>
      <c r="H595" s="3">
        <f t="shared" si="9"/>
        <v>0</v>
      </c>
    </row>
    <row r="596" spans="1:8" x14ac:dyDescent="0.3">
      <c r="A596" s="19"/>
      <c r="B596" s="20"/>
      <c r="C596" s="21"/>
      <c r="D596" s="17"/>
      <c r="E596" s="18"/>
      <c r="F596" s="25"/>
      <c r="G596" s="12">
        <f>IF(AND(ISNUMBER($E596),$C596&gt;='40'!$A$4),
IF(ROUND($C596,2)&gt;=MAX('40'!$A$4:$A$103),
(VLOOKUP(MAX('40'!$A$4:$A$103),'40'!$A$4:$L$103,9,1)*7/6)/ROUND($D596*4.33,2),
(VLOOKUP(ROUND(Tabelle1!$C596,2),'40'!$A$4:$L$103,9,1)*7/6)/ROUND($D596*4.33,2)),0)</f>
        <v>0</v>
      </c>
      <c r="H596" s="3">
        <f t="shared" si="9"/>
        <v>0</v>
      </c>
    </row>
    <row r="597" spans="1:8" x14ac:dyDescent="0.3">
      <c r="A597" s="19"/>
      <c r="B597" s="20"/>
      <c r="C597" s="21"/>
      <c r="D597" s="17"/>
      <c r="E597" s="18"/>
      <c r="F597" s="25"/>
      <c r="G597" s="12">
        <f>IF(AND(ISNUMBER($E597),$C597&gt;='40'!$A$4),
IF(ROUND($C597,2)&gt;=MAX('40'!$A$4:$A$103),
(VLOOKUP(MAX('40'!$A$4:$A$103),'40'!$A$4:$L$103,9,1)*7/6)/ROUND($D597*4.33,2),
(VLOOKUP(ROUND(Tabelle1!$C597,2),'40'!$A$4:$L$103,9,1)*7/6)/ROUND($D597*4.33,2)),0)</f>
        <v>0</v>
      </c>
      <c r="H597" s="3">
        <f t="shared" si="9"/>
        <v>0</v>
      </c>
    </row>
    <row r="598" spans="1:8" x14ac:dyDescent="0.3">
      <c r="A598" s="19"/>
      <c r="B598" s="20"/>
      <c r="C598" s="21"/>
      <c r="D598" s="17"/>
      <c r="E598" s="18"/>
      <c r="F598" s="25"/>
      <c r="G598" s="12">
        <f>IF(AND(ISNUMBER($E598),$C598&gt;='40'!$A$4),
IF(ROUND($C598,2)&gt;=MAX('40'!$A$4:$A$103),
(VLOOKUP(MAX('40'!$A$4:$A$103),'40'!$A$4:$L$103,9,1)*7/6)/ROUND($D598*4.33,2),
(VLOOKUP(ROUND(Tabelle1!$C598,2),'40'!$A$4:$L$103,9,1)*7/6)/ROUND($D598*4.33,2)),0)</f>
        <v>0</v>
      </c>
      <c r="H598" s="3">
        <f t="shared" si="9"/>
        <v>0</v>
      </c>
    </row>
    <row r="599" spans="1:8" x14ac:dyDescent="0.3">
      <c r="A599" s="19"/>
      <c r="B599" s="20"/>
      <c r="C599" s="21"/>
      <c r="D599" s="17"/>
      <c r="E599" s="18"/>
      <c r="F599" s="25"/>
      <c r="G599" s="12">
        <f>IF(AND(ISNUMBER($E599),$C599&gt;='40'!$A$4),
IF(ROUND($C599,2)&gt;=MAX('40'!$A$4:$A$103),
(VLOOKUP(MAX('40'!$A$4:$A$103),'40'!$A$4:$L$103,9,1)*7/6)/ROUND($D599*4.33,2),
(VLOOKUP(ROUND(Tabelle1!$C599,2),'40'!$A$4:$L$103,9,1)*7/6)/ROUND($D599*4.33,2)),0)</f>
        <v>0</v>
      </c>
      <c r="H599" s="3">
        <f t="shared" si="9"/>
        <v>0</v>
      </c>
    </row>
    <row r="600" spans="1:8" x14ac:dyDescent="0.3">
      <c r="A600" s="19"/>
      <c r="B600" s="20"/>
      <c r="C600" s="21"/>
      <c r="D600" s="17"/>
      <c r="E600" s="18"/>
      <c r="F600" s="25"/>
      <c r="G600" s="12">
        <f>IF(AND(ISNUMBER($E600),$C600&gt;='40'!$A$4),
IF(ROUND($C600,2)&gt;=MAX('40'!$A$4:$A$103),
(VLOOKUP(MAX('40'!$A$4:$A$103),'40'!$A$4:$L$103,9,1)*7/6)/ROUND($D600*4.33,2),
(VLOOKUP(ROUND(Tabelle1!$C600,2),'40'!$A$4:$L$103,9,1)*7/6)/ROUND($D600*4.33,2)),0)</f>
        <v>0</v>
      </c>
      <c r="H600" s="3">
        <f t="shared" si="9"/>
        <v>0</v>
      </c>
    </row>
    <row r="601" spans="1:8" x14ac:dyDescent="0.3">
      <c r="A601" s="19"/>
      <c r="B601" s="20"/>
      <c r="C601" s="21"/>
      <c r="D601" s="17"/>
      <c r="E601" s="18"/>
      <c r="F601" s="25"/>
      <c r="G601" s="12">
        <f>IF(AND(ISNUMBER($E601),$C601&gt;='40'!$A$4),
IF(ROUND($C601,2)&gt;=MAX('40'!$A$4:$A$103),
(VLOOKUP(MAX('40'!$A$4:$A$103),'40'!$A$4:$L$103,9,1)*7/6)/ROUND($D601*4.33,2),
(VLOOKUP(ROUND(Tabelle1!$C601,2),'40'!$A$4:$L$103,9,1)*7/6)/ROUND($D601*4.33,2)),0)</f>
        <v>0</v>
      </c>
      <c r="H601" s="3">
        <f t="shared" si="9"/>
        <v>0</v>
      </c>
    </row>
    <row r="602" spans="1:8" x14ac:dyDescent="0.3">
      <c r="A602" s="19"/>
      <c r="B602" s="20"/>
      <c r="C602" s="21"/>
      <c r="D602" s="17"/>
      <c r="E602" s="18"/>
      <c r="F602" s="25"/>
      <c r="G602" s="12">
        <f>IF(AND(ISNUMBER($E602),$C602&gt;='40'!$A$4),
IF(ROUND($C602,2)&gt;=MAX('40'!$A$4:$A$103),
(VLOOKUP(MAX('40'!$A$4:$A$103),'40'!$A$4:$L$103,9,1)*7/6)/ROUND($D602*4.33,2),
(VLOOKUP(ROUND(Tabelle1!$C602,2),'40'!$A$4:$L$103,9,1)*7/6)/ROUND($D602*4.33,2)),0)</f>
        <v>0</v>
      </c>
      <c r="H602" s="3">
        <f t="shared" si="9"/>
        <v>0</v>
      </c>
    </row>
    <row r="603" spans="1:8" x14ac:dyDescent="0.3">
      <c r="A603" s="19"/>
      <c r="B603" s="20"/>
      <c r="C603" s="21"/>
      <c r="D603" s="17"/>
      <c r="E603" s="18"/>
      <c r="F603" s="25"/>
      <c r="G603" s="12">
        <f>IF(AND(ISNUMBER($E603),$C603&gt;='40'!$A$4),
IF(ROUND($C603,2)&gt;=MAX('40'!$A$4:$A$103),
(VLOOKUP(MAX('40'!$A$4:$A$103),'40'!$A$4:$L$103,9,1)*7/6)/ROUND($D603*4.33,2),
(VLOOKUP(ROUND(Tabelle1!$C603,2),'40'!$A$4:$L$103,9,1)*7/6)/ROUND($D603*4.33,2)),0)</f>
        <v>0</v>
      </c>
      <c r="H603" s="3">
        <f t="shared" si="9"/>
        <v>0</v>
      </c>
    </row>
    <row r="604" spans="1:8" x14ac:dyDescent="0.3">
      <c r="A604" s="19"/>
      <c r="B604" s="20"/>
      <c r="C604" s="21"/>
      <c r="D604" s="17"/>
      <c r="E604" s="18"/>
      <c r="F604" s="25"/>
      <c r="G604" s="12">
        <f>IF(AND(ISNUMBER($E604),$C604&gt;='40'!$A$4),
IF(ROUND($C604,2)&gt;=MAX('40'!$A$4:$A$103),
(VLOOKUP(MAX('40'!$A$4:$A$103),'40'!$A$4:$L$103,9,1)*7/6)/ROUND($D604*4.33,2),
(VLOOKUP(ROUND(Tabelle1!$C604,2),'40'!$A$4:$L$103,9,1)*7/6)/ROUND($D604*4.33,2)),0)</f>
        <v>0</v>
      </c>
      <c r="H604" s="3">
        <f t="shared" si="9"/>
        <v>0</v>
      </c>
    </row>
    <row r="605" spans="1:8" x14ac:dyDescent="0.3">
      <c r="A605" s="19"/>
      <c r="B605" s="20"/>
      <c r="C605" s="21"/>
      <c r="D605" s="17"/>
      <c r="E605" s="18"/>
      <c r="F605" s="25"/>
      <c r="G605" s="12">
        <f>IF(AND(ISNUMBER($E605),$C605&gt;='40'!$A$4),
IF(ROUND($C605,2)&gt;=MAX('40'!$A$4:$A$103),
(VLOOKUP(MAX('40'!$A$4:$A$103),'40'!$A$4:$L$103,9,1)*7/6)/ROUND($D605*4.33,2),
(VLOOKUP(ROUND(Tabelle1!$C605,2),'40'!$A$4:$L$103,9,1)*7/6)/ROUND($D605*4.33,2)),0)</f>
        <v>0</v>
      </c>
      <c r="H605" s="3">
        <f t="shared" si="9"/>
        <v>0</v>
      </c>
    </row>
    <row r="606" spans="1:8" x14ac:dyDescent="0.3">
      <c r="A606" s="19"/>
      <c r="B606" s="20"/>
      <c r="C606" s="21"/>
      <c r="D606" s="17"/>
      <c r="E606" s="18"/>
      <c r="F606" s="25"/>
      <c r="G606" s="12">
        <f>IF(AND(ISNUMBER($E606),$C606&gt;='40'!$A$4),
IF(ROUND($C606,2)&gt;=MAX('40'!$A$4:$A$103),
(VLOOKUP(MAX('40'!$A$4:$A$103),'40'!$A$4:$L$103,9,1)*7/6)/ROUND($D606*4.33,2),
(VLOOKUP(ROUND(Tabelle1!$C606,2),'40'!$A$4:$L$103,9,1)*7/6)/ROUND($D606*4.33,2)),0)</f>
        <v>0</v>
      </c>
      <c r="H606" s="3">
        <f t="shared" si="9"/>
        <v>0</v>
      </c>
    </row>
    <row r="607" spans="1:8" x14ac:dyDescent="0.3">
      <c r="A607" s="19"/>
      <c r="B607" s="20"/>
      <c r="C607" s="21"/>
      <c r="D607" s="17"/>
      <c r="E607" s="18"/>
      <c r="F607" s="25"/>
      <c r="G607" s="12">
        <f>IF(AND(ISNUMBER($E607),$C607&gt;='40'!$A$4),
IF(ROUND($C607,2)&gt;=MAX('40'!$A$4:$A$103),
(VLOOKUP(MAX('40'!$A$4:$A$103),'40'!$A$4:$L$103,9,1)*7/6)/ROUND($D607*4.33,2),
(VLOOKUP(ROUND(Tabelle1!$C607,2),'40'!$A$4:$L$103,9,1)*7/6)/ROUND($D607*4.33,2)),0)</f>
        <v>0</v>
      </c>
      <c r="H607" s="3">
        <f t="shared" si="9"/>
        <v>0</v>
      </c>
    </row>
    <row r="608" spans="1:8" x14ac:dyDescent="0.3">
      <c r="A608" s="19"/>
      <c r="B608" s="20"/>
      <c r="C608" s="21"/>
      <c r="D608" s="17"/>
      <c r="E608" s="18"/>
      <c r="F608" s="25"/>
      <c r="G608" s="12">
        <f>IF(AND(ISNUMBER($E608),$C608&gt;='40'!$A$4),
IF(ROUND($C608,2)&gt;=MAX('40'!$A$4:$A$103),
(VLOOKUP(MAX('40'!$A$4:$A$103),'40'!$A$4:$L$103,9,1)*7/6)/ROUND($D608*4.33,2),
(VLOOKUP(ROUND(Tabelle1!$C608,2),'40'!$A$4:$L$103,9,1)*7/6)/ROUND($D608*4.33,2)),0)</f>
        <v>0</v>
      </c>
      <c r="H608" s="3">
        <f t="shared" si="9"/>
        <v>0</v>
      </c>
    </row>
    <row r="609" spans="1:8" x14ac:dyDescent="0.3">
      <c r="A609" s="19"/>
      <c r="B609" s="20"/>
      <c r="C609" s="21"/>
      <c r="D609" s="17"/>
      <c r="E609" s="18"/>
      <c r="F609" s="25"/>
      <c r="G609" s="12">
        <f>IF(AND(ISNUMBER($E609),$C609&gt;='40'!$A$4),
IF(ROUND($C609,2)&gt;=MAX('40'!$A$4:$A$103),
(VLOOKUP(MAX('40'!$A$4:$A$103),'40'!$A$4:$L$103,9,1)*7/6)/ROUND($D609*4.33,2),
(VLOOKUP(ROUND(Tabelle1!$C609,2),'40'!$A$4:$L$103,9,1)*7/6)/ROUND($D609*4.33,2)),0)</f>
        <v>0</v>
      </c>
      <c r="H609" s="3">
        <f t="shared" si="9"/>
        <v>0</v>
      </c>
    </row>
    <row r="610" spans="1:8" x14ac:dyDescent="0.3">
      <c r="A610" s="19"/>
      <c r="B610" s="20"/>
      <c r="C610" s="21"/>
      <c r="D610" s="17"/>
      <c r="E610" s="18"/>
      <c r="F610" s="25"/>
      <c r="G610" s="12">
        <f>IF(AND(ISNUMBER($E610),$C610&gt;='40'!$A$4),
IF(ROUND($C610,2)&gt;=MAX('40'!$A$4:$A$103),
(VLOOKUP(MAX('40'!$A$4:$A$103),'40'!$A$4:$L$103,9,1)*7/6)/ROUND($D610*4.33,2),
(VLOOKUP(ROUND(Tabelle1!$C610,2),'40'!$A$4:$L$103,9,1)*7/6)/ROUND($D610*4.33,2)),0)</f>
        <v>0</v>
      </c>
      <c r="H610" s="3">
        <f t="shared" si="9"/>
        <v>0</v>
      </c>
    </row>
    <row r="611" spans="1:8" x14ac:dyDescent="0.3">
      <c r="A611" s="19"/>
      <c r="B611" s="20"/>
      <c r="C611" s="21"/>
      <c r="D611" s="17"/>
      <c r="E611" s="18"/>
      <c r="F611" s="25"/>
      <c r="G611" s="12">
        <f>IF(AND(ISNUMBER($E611),$C611&gt;='40'!$A$4),
IF(ROUND($C611,2)&gt;=MAX('40'!$A$4:$A$103),
(VLOOKUP(MAX('40'!$A$4:$A$103),'40'!$A$4:$L$103,9,1)*7/6)/ROUND($D611*4.33,2),
(VLOOKUP(ROUND(Tabelle1!$C611,2),'40'!$A$4:$L$103,9,1)*7/6)/ROUND($D611*4.33,2)),0)</f>
        <v>0</v>
      </c>
      <c r="H611" s="3">
        <f t="shared" si="9"/>
        <v>0</v>
      </c>
    </row>
    <row r="612" spans="1:8" x14ac:dyDescent="0.3">
      <c r="A612" s="19"/>
      <c r="B612" s="20"/>
      <c r="C612" s="21"/>
      <c r="D612" s="17"/>
      <c r="E612" s="18"/>
      <c r="F612" s="25"/>
      <c r="G612" s="12">
        <f>IF(AND(ISNUMBER($E612),$C612&gt;='40'!$A$4),
IF(ROUND($C612,2)&gt;=MAX('40'!$A$4:$A$103),
(VLOOKUP(MAX('40'!$A$4:$A$103),'40'!$A$4:$L$103,9,1)*7/6)/ROUND($D612*4.33,2),
(VLOOKUP(ROUND(Tabelle1!$C612,2),'40'!$A$4:$L$103,9,1)*7/6)/ROUND($D612*4.33,2)),0)</f>
        <v>0</v>
      </c>
      <c r="H612" s="3">
        <f t="shared" si="9"/>
        <v>0</v>
      </c>
    </row>
    <row r="613" spans="1:8" x14ac:dyDescent="0.3">
      <c r="A613" s="19"/>
      <c r="B613" s="20"/>
      <c r="C613" s="21"/>
      <c r="D613" s="17"/>
      <c r="E613" s="18"/>
      <c r="F613" s="25"/>
      <c r="G613" s="12">
        <f>IF(AND(ISNUMBER($E613),$C613&gt;='40'!$A$4),
IF(ROUND($C613,2)&gt;=MAX('40'!$A$4:$A$103),
(VLOOKUP(MAX('40'!$A$4:$A$103),'40'!$A$4:$L$103,9,1)*7/6)/ROUND($D613*4.33,2),
(VLOOKUP(ROUND(Tabelle1!$C613,2),'40'!$A$4:$L$103,9,1)*7/6)/ROUND($D613*4.33,2)),0)</f>
        <v>0</v>
      </c>
      <c r="H613" s="3">
        <f t="shared" si="9"/>
        <v>0</v>
      </c>
    </row>
    <row r="614" spans="1:8" x14ac:dyDescent="0.3">
      <c r="A614" s="19"/>
      <c r="B614" s="20"/>
      <c r="C614" s="21"/>
      <c r="D614" s="17"/>
      <c r="E614" s="18"/>
      <c r="F614" s="25"/>
      <c r="G614" s="12">
        <f>IF(AND(ISNUMBER($E614),$C614&gt;='40'!$A$4),
IF(ROUND($C614,2)&gt;=MAX('40'!$A$4:$A$103),
(VLOOKUP(MAX('40'!$A$4:$A$103),'40'!$A$4:$L$103,9,1)*7/6)/ROUND($D614*4.33,2),
(VLOOKUP(ROUND(Tabelle1!$C614,2),'40'!$A$4:$L$103,9,1)*7/6)/ROUND($D614*4.33,2)),0)</f>
        <v>0</v>
      </c>
      <c r="H614" s="3">
        <f t="shared" si="9"/>
        <v>0</v>
      </c>
    </row>
    <row r="615" spans="1:8" x14ac:dyDescent="0.3">
      <c r="A615" s="19"/>
      <c r="B615" s="20"/>
      <c r="C615" s="21"/>
      <c r="D615" s="17"/>
      <c r="E615" s="18"/>
      <c r="F615" s="25"/>
      <c r="G615" s="12">
        <f>IF(AND(ISNUMBER($E615),$C615&gt;='40'!$A$4),
IF(ROUND($C615,2)&gt;=MAX('40'!$A$4:$A$103),
(VLOOKUP(MAX('40'!$A$4:$A$103),'40'!$A$4:$L$103,9,1)*7/6)/ROUND($D615*4.33,2),
(VLOOKUP(ROUND(Tabelle1!$C615,2),'40'!$A$4:$L$103,9,1)*7/6)/ROUND($D615*4.33,2)),0)</f>
        <v>0</v>
      </c>
      <c r="H615" s="3">
        <f t="shared" si="9"/>
        <v>0</v>
      </c>
    </row>
    <row r="616" spans="1:8" x14ac:dyDescent="0.3">
      <c r="A616" s="19"/>
      <c r="B616" s="20"/>
      <c r="C616" s="21"/>
      <c r="D616" s="17"/>
      <c r="E616" s="18"/>
      <c r="F616" s="25"/>
      <c r="G616" s="12">
        <f>IF(AND(ISNUMBER($E616),$C616&gt;='40'!$A$4),
IF(ROUND($C616,2)&gt;=MAX('40'!$A$4:$A$103),
(VLOOKUP(MAX('40'!$A$4:$A$103),'40'!$A$4:$L$103,9,1)*7/6)/ROUND($D616*4.33,2),
(VLOOKUP(ROUND(Tabelle1!$C616,2),'40'!$A$4:$L$103,9,1)*7/6)/ROUND($D616*4.33,2)),0)</f>
        <v>0</v>
      </c>
      <c r="H616" s="3">
        <f t="shared" si="9"/>
        <v>0</v>
      </c>
    </row>
    <row r="617" spans="1:8" x14ac:dyDescent="0.3">
      <c r="A617" s="19"/>
      <c r="B617" s="20"/>
      <c r="C617" s="21"/>
      <c r="D617" s="17"/>
      <c r="E617" s="18"/>
      <c r="F617" s="25"/>
      <c r="G617" s="12">
        <f>IF(AND(ISNUMBER($E617),$C617&gt;='40'!$A$4),
IF(ROUND($C617,2)&gt;=MAX('40'!$A$4:$A$103),
(VLOOKUP(MAX('40'!$A$4:$A$103),'40'!$A$4:$L$103,9,1)*7/6)/ROUND($D617*4.33,2),
(VLOOKUP(ROUND(Tabelle1!$C617,2),'40'!$A$4:$L$103,9,1)*7/6)/ROUND($D617*4.33,2)),0)</f>
        <v>0</v>
      </c>
      <c r="H617" s="3">
        <f t="shared" si="9"/>
        <v>0</v>
      </c>
    </row>
    <row r="618" spans="1:8" x14ac:dyDescent="0.3">
      <c r="A618" s="19"/>
      <c r="B618" s="20"/>
      <c r="C618" s="21"/>
      <c r="D618" s="17"/>
      <c r="E618" s="18"/>
      <c r="F618" s="25"/>
      <c r="G618" s="12">
        <f>IF(AND(ISNUMBER($E618),$C618&gt;='40'!$A$4),
IF(ROUND($C618,2)&gt;=MAX('40'!$A$4:$A$103),
(VLOOKUP(MAX('40'!$A$4:$A$103),'40'!$A$4:$L$103,9,1)*7/6)/ROUND($D618*4.33,2),
(VLOOKUP(ROUND(Tabelle1!$C618,2),'40'!$A$4:$L$103,9,1)*7/6)/ROUND($D618*4.33,2)),0)</f>
        <v>0</v>
      </c>
      <c r="H618" s="3">
        <f t="shared" si="9"/>
        <v>0</v>
      </c>
    </row>
    <row r="619" spans="1:8" x14ac:dyDescent="0.3">
      <c r="A619" s="19"/>
      <c r="B619" s="20"/>
      <c r="C619" s="21"/>
      <c r="D619" s="17"/>
      <c r="E619" s="18"/>
      <c r="F619" s="25"/>
      <c r="G619" s="12">
        <f>IF(AND(ISNUMBER($E619),$C619&gt;='40'!$A$4),
IF(ROUND($C619,2)&gt;=MAX('40'!$A$4:$A$103),
(VLOOKUP(MAX('40'!$A$4:$A$103),'40'!$A$4:$L$103,9,1)*7/6)/ROUND($D619*4.33,2),
(VLOOKUP(ROUND(Tabelle1!$C619,2),'40'!$A$4:$L$103,9,1)*7/6)/ROUND($D619*4.33,2)),0)</f>
        <v>0</v>
      </c>
      <c r="H619" s="3">
        <f t="shared" si="9"/>
        <v>0</v>
      </c>
    </row>
    <row r="620" spans="1:8" x14ac:dyDescent="0.3">
      <c r="A620" s="19"/>
      <c r="B620" s="20"/>
      <c r="C620" s="21"/>
      <c r="D620" s="17"/>
      <c r="E620" s="18"/>
      <c r="F620" s="25"/>
      <c r="G620" s="12">
        <f>IF(AND(ISNUMBER($E620),$C620&gt;='40'!$A$4),
IF(ROUND($C620,2)&gt;=MAX('40'!$A$4:$A$103),
(VLOOKUP(MAX('40'!$A$4:$A$103),'40'!$A$4:$L$103,9,1)*7/6)/ROUND($D620*4.33,2),
(VLOOKUP(ROUND(Tabelle1!$C620,2),'40'!$A$4:$L$103,9,1)*7/6)/ROUND($D620*4.33,2)),0)</f>
        <v>0</v>
      </c>
      <c r="H620" s="3">
        <f t="shared" si="9"/>
        <v>0</v>
      </c>
    </row>
    <row r="621" spans="1:8" x14ac:dyDescent="0.3">
      <c r="A621" s="19"/>
      <c r="B621" s="20"/>
      <c r="C621" s="21"/>
      <c r="D621" s="17"/>
      <c r="E621" s="18"/>
      <c r="F621" s="25"/>
      <c r="G621" s="12">
        <f>IF(AND(ISNUMBER($E621),$C621&gt;='40'!$A$4),
IF(ROUND($C621,2)&gt;=MAX('40'!$A$4:$A$103),
(VLOOKUP(MAX('40'!$A$4:$A$103),'40'!$A$4:$L$103,9,1)*7/6)/ROUND($D621*4.33,2),
(VLOOKUP(ROUND(Tabelle1!$C621,2),'40'!$A$4:$L$103,9,1)*7/6)/ROUND($D621*4.33,2)),0)</f>
        <v>0</v>
      </c>
      <c r="H621" s="3">
        <f t="shared" si="9"/>
        <v>0</v>
      </c>
    </row>
    <row r="622" spans="1:8" x14ac:dyDescent="0.3">
      <c r="A622" s="19"/>
      <c r="B622" s="20"/>
      <c r="C622" s="21"/>
      <c r="D622" s="17"/>
      <c r="E622" s="18"/>
      <c r="F622" s="25"/>
      <c r="G622" s="12">
        <f>IF(AND(ISNUMBER($E622),$C622&gt;='40'!$A$4),
IF(ROUND($C622,2)&gt;=MAX('40'!$A$4:$A$103),
(VLOOKUP(MAX('40'!$A$4:$A$103),'40'!$A$4:$L$103,9,1)*7/6)/ROUND($D622*4.33,2),
(VLOOKUP(ROUND(Tabelle1!$C622,2),'40'!$A$4:$L$103,9,1)*7/6)/ROUND($D622*4.33,2)),0)</f>
        <v>0</v>
      </c>
      <c r="H622" s="3">
        <f t="shared" si="9"/>
        <v>0</v>
      </c>
    </row>
    <row r="623" spans="1:8" x14ac:dyDescent="0.3">
      <c r="A623" s="19"/>
      <c r="B623" s="20"/>
      <c r="C623" s="21"/>
      <c r="D623" s="17"/>
      <c r="E623" s="18"/>
      <c r="F623" s="25"/>
      <c r="G623" s="12">
        <f>IF(AND(ISNUMBER($E623),$C623&gt;='40'!$A$4),
IF(ROUND($C623,2)&gt;=MAX('40'!$A$4:$A$103),
(VLOOKUP(MAX('40'!$A$4:$A$103),'40'!$A$4:$L$103,9,1)*7/6)/ROUND($D623*4.33,2),
(VLOOKUP(ROUND(Tabelle1!$C623,2),'40'!$A$4:$L$103,9,1)*7/6)/ROUND($D623*4.33,2)),0)</f>
        <v>0</v>
      </c>
      <c r="H623" s="3">
        <f t="shared" ref="H623:H686" si="10">+G623*F623</f>
        <v>0</v>
      </c>
    </row>
    <row r="624" spans="1:8" x14ac:dyDescent="0.3">
      <c r="A624" s="19"/>
      <c r="B624" s="20"/>
      <c r="C624" s="21"/>
      <c r="D624" s="17"/>
      <c r="E624" s="18"/>
      <c r="F624" s="25"/>
      <c r="G624" s="12">
        <f>IF(AND(ISNUMBER($E624),$C624&gt;='40'!$A$4),
IF(ROUND($C624,2)&gt;=MAX('40'!$A$4:$A$103),
(VLOOKUP(MAX('40'!$A$4:$A$103),'40'!$A$4:$L$103,9,1)*7/6)/ROUND($D624*4.33,2),
(VLOOKUP(ROUND(Tabelle1!$C624,2),'40'!$A$4:$L$103,9,1)*7/6)/ROUND($D624*4.33,2)),0)</f>
        <v>0</v>
      </c>
      <c r="H624" s="3">
        <f t="shared" si="10"/>
        <v>0</v>
      </c>
    </row>
    <row r="625" spans="1:8" x14ac:dyDescent="0.3">
      <c r="A625" s="19"/>
      <c r="B625" s="20"/>
      <c r="C625" s="21"/>
      <c r="D625" s="17"/>
      <c r="E625" s="18"/>
      <c r="F625" s="25"/>
      <c r="G625" s="12">
        <f>IF(AND(ISNUMBER($E625),$C625&gt;='40'!$A$4),
IF(ROUND($C625,2)&gt;=MAX('40'!$A$4:$A$103),
(VLOOKUP(MAX('40'!$A$4:$A$103),'40'!$A$4:$L$103,9,1)*7/6)/ROUND($D625*4.33,2),
(VLOOKUP(ROUND(Tabelle1!$C625,2),'40'!$A$4:$L$103,9,1)*7/6)/ROUND($D625*4.33,2)),0)</f>
        <v>0</v>
      </c>
      <c r="H625" s="3">
        <f t="shared" si="10"/>
        <v>0</v>
      </c>
    </row>
    <row r="626" spans="1:8" x14ac:dyDescent="0.3">
      <c r="A626" s="19"/>
      <c r="B626" s="20"/>
      <c r="C626" s="21"/>
      <c r="D626" s="17"/>
      <c r="E626" s="18"/>
      <c r="F626" s="25"/>
      <c r="G626" s="12">
        <f>IF(AND(ISNUMBER($E626),$C626&gt;='40'!$A$4),
IF(ROUND($C626,2)&gt;=MAX('40'!$A$4:$A$103),
(VLOOKUP(MAX('40'!$A$4:$A$103),'40'!$A$4:$L$103,9,1)*7/6)/ROUND($D626*4.33,2),
(VLOOKUP(ROUND(Tabelle1!$C626,2),'40'!$A$4:$L$103,9,1)*7/6)/ROUND($D626*4.33,2)),0)</f>
        <v>0</v>
      </c>
      <c r="H626" s="3">
        <f t="shared" si="10"/>
        <v>0</v>
      </c>
    </row>
    <row r="627" spans="1:8" x14ac:dyDescent="0.3">
      <c r="A627" s="19"/>
      <c r="B627" s="20"/>
      <c r="C627" s="21"/>
      <c r="D627" s="17"/>
      <c r="E627" s="18"/>
      <c r="F627" s="25"/>
      <c r="G627" s="12">
        <f>IF(AND(ISNUMBER($E627),$C627&gt;='40'!$A$4),
IF(ROUND($C627,2)&gt;=MAX('40'!$A$4:$A$103),
(VLOOKUP(MAX('40'!$A$4:$A$103),'40'!$A$4:$L$103,9,1)*7/6)/ROUND($D627*4.33,2),
(VLOOKUP(ROUND(Tabelle1!$C627,2),'40'!$A$4:$L$103,9,1)*7/6)/ROUND($D627*4.33,2)),0)</f>
        <v>0</v>
      </c>
      <c r="H627" s="3">
        <f t="shared" si="10"/>
        <v>0</v>
      </c>
    </row>
    <row r="628" spans="1:8" x14ac:dyDescent="0.3">
      <c r="A628" s="19"/>
      <c r="B628" s="20"/>
      <c r="C628" s="21"/>
      <c r="D628" s="17"/>
      <c r="E628" s="18"/>
      <c r="F628" s="25"/>
      <c r="G628" s="12">
        <f>IF(AND(ISNUMBER($E628),$C628&gt;='40'!$A$4),
IF(ROUND($C628,2)&gt;=MAX('40'!$A$4:$A$103),
(VLOOKUP(MAX('40'!$A$4:$A$103),'40'!$A$4:$L$103,9,1)*7/6)/ROUND($D628*4.33,2),
(VLOOKUP(ROUND(Tabelle1!$C628,2),'40'!$A$4:$L$103,9,1)*7/6)/ROUND($D628*4.33,2)),0)</f>
        <v>0</v>
      </c>
      <c r="H628" s="3">
        <f t="shared" si="10"/>
        <v>0</v>
      </c>
    </row>
    <row r="629" spans="1:8" x14ac:dyDescent="0.3">
      <c r="A629" s="19"/>
      <c r="B629" s="20"/>
      <c r="C629" s="21"/>
      <c r="D629" s="17"/>
      <c r="E629" s="18"/>
      <c r="F629" s="25"/>
      <c r="G629" s="12">
        <f>IF(AND(ISNUMBER($E629),$C629&gt;='40'!$A$4),
IF(ROUND($C629,2)&gt;=MAX('40'!$A$4:$A$103),
(VLOOKUP(MAX('40'!$A$4:$A$103),'40'!$A$4:$L$103,9,1)*7/6)/ROUND($D629*4.33,2),
(VLOOKUP(ROUND(Tabelle1!$C629,2),'40'!$A$4:$L$103,9,1)*7/6)/ROUND($D629*4.33,2)),0)</f>
        <v>0</v>
      </c>
      <c r="H629" s="3">
        <f t="shared" si="10"/>
        <v>0</v>
      </c>
    </row>
    <row r="630" spans="1:8" x14ac:dyDescent="0.3">
      <c r="A630" s="19"/>
      <c r="B630" s="20"/>
      <c r="C630" s="21"/>
      <c r="D630" s="17"/>
      <c r="E630" s="18"/>
      <c r="F630" s="25"/>
      <c r="G630" s="12">
        <f>IF(AND(ISNUMBER($E630),$C630&gt;='40'!$A$4),
IF(ROUND($C630,2)&gt;=MAX('40'!$A$4:$A$103),
(VLOOKUP(MAX('40'!$A$4:$A$103),'40'!$A$4:$L$103,9,1)*7/6)/ROUND($D630*4.33,2),
(VLOOKUP(ROUND(Tabelle1!$C630,2),'40'!$A$4:$L$103,9,1)*7/6)/ROUND($D630*4.33,2)),0)</f>
        <v>0</v>
      </c>
      <c r="H630" s="3">
        <f t="shared" si="10"/>
        <v>0</v>
      </c>
    </row>
    <row r="631" spans="1:8" x14ac:dyDescent="0.3">
      <c r="A631" s="19"/>
      <c r="B631" s="20"/>
      <c r="C631" s="21"/>
      <c r="D631" s="17"/>
      <c r="E631" s="18"/>
      <c r="F631" s="25"/>
      <c r="G631" s="12">
        <f>IF(AND(ISNUMBER($E631),$C631&gt;='40'!$A$4),
IF(ROUND($C631,2)&gt;=MAX('40'!$A$4:$A$103),
(VLOOKUP(MAX('40'!$A$4:$A$103),'40'!$A$4:$L$103,9,1)*7/6)/ROUND($D631*4.33,2),
(VLOOKUP(ROUND(Tabelle1!$C631,2),'40'!$A$4:$L$103,9,1)*7/6)/ROUND($D631*4.33,2)),0)</f>
        <v>0</v>
      </c>
      <c r="H631" s="3">
        <f t="shared" si="10"/>
        <v>0</v>
      </c>
    </row>
    <row r="632" spans="1:8" x14ac:dyDescent="0.3">
      <c r="A632" s="19"/>
      <c r="B632" s="20"/>
      <c r="C632" s="21"/>
      <c r="D632" s="17"/>
      <c r="E632" s="18"/>
      <c r="F632" s="25"/>
      <c r="G632" s="12">
        <f>IF(AND(ISNUMBER($E632),$C632&gt;='40'!$A$4),
IF(ROUND($C632,2)&gt;=MAX('40'!$A$4:$A$103),
(VLOOKUP(MAX('40'!$A$4:$A$103),'40'!$A$4:$L$103,9,1)*7/6)/ROUND($D632*4.33,2),
(VLOOKUP(ROUND(Tabelle1!$C632,2),'40'!$A$4:$L$103,9,1)*7/6)/ROUND($D632*4.33,2)),0)</f>
        <v>0</v>
      </c>
      <c r="H632" s="3">
        <f t="shared" si="10"/>
        <v>0</v>
      </c>
    </row>
    <row r="633" spans="1:8" x14ac:dyDescent="0.3">
      <c r="A633" s="19"/>
      <c r="B633" s="20"/>
      <c r="C633" s="21"/>
      <c r="D633" s="17"/>
      <c r="E633" s="18"/>
      <c r="F633" s="25"/>
      <c r="G633" s="12">
        <f>IF(AND(ISNUMBER($E633),$C633&gt;='40'!$A$4),
IF(ROUND($C633,2)&gt;=MAX('40'!$A$4:$A$103),
(VLOOKUP(MAX('40'!$A$4:$A$103),'40'!$A$4:$L$103,9,1)*7/6)/ROUND($D633*4.33,2),
(VLOOKUP(ROUND(Tabelle1!$C633,2),'40'!$A$4:$L$103,9,1)*7/6)/ROUND($D633*4.33,2)),0)</f>
        <v>0</v>
      </c>
      <c r="H633" s="3">
        <f t="shared" si="10"/>
        <v>0</v>
      </c>
    </row>
    <row r="634" spans="1:8" x14ac:dyDescent="0.3">
      <c r="A634" s="19"/>
      <c r="B634" s="20"/>
      <c r="C634" s="21"/>
      <c r="D634" s="17"/>
      <c r="E634" s="18"/>
      <c r="F634" s="25"/>
      <c r="G634" s="12">
        <f>IF(AND(ISNUMBER($E634),$C634&gt;='40'!$A$4),
IF(ROUND($C634,2)&gt;=MAX('40'!$A$4:$A$103),
(VLOOKUP(MAX('40'!$A$4:$A$103),'40'!$A$4:$L$103,9,1)*7/6)/ROUND($D634*4.33,2),
(VLOOKUP(ROUND(Tabelle1!$C634,2),'40'!$A$4:$L$103,9,1)*7/6)/ROUND($D634*4.33,2)),0)</f>
        <v>0</v>
      </c>
      <c r="H634" s="3">
        <f t="shared" si="10"/>
        <v>0</v>
      </c>
    </row>
    <row r="635" spans="1:8" x14ac:dyDescent="0.3">
      <c r="A635" s="19"/>
      <c r="B635" s="20"/>
      <c r="C635" s="21"/>
      <c r="D635" s="17"/>
      <c r="E635" s="18"/>
      <c r="F635" s="25"/>
      <c r="G635" s="12">
        <f>IF(AND(ISNUMBER($E635),$C635&gt;='40'!$A$4),
IF(ROUND($C635,2)&gt;=MAX('40'!$A$4:$A$103),
(VLOOKUP(MAX('40'!$A$4:$A$103),'40'!$A$4:$L$103,9,1)*7/6)/ROUND($D635*4.33,2),
(VLOOKUP(ROUND(Tabelle1!$C635,2),'40'!$A$4:$L$103,9,1)*7/6)/ROUND($D635*4.33,2)),0)</f>
        <v>0</v>
      </c>
      <c r="H635" s="3">
        <f t="shared" si="10"/>
        <v>0</v>
      </c>
    </row>
    <row r="636" spans="1:8" x14ac:dyDescent="0.3">
      <c r="A636" s="19"/>
      <c r="B636" s="20"/>
      <c r="C636" s="21"/>
      <c r="D636" s="17"/>
      <c r="E636" s="18"/>
      <c r="F636" s="25"/>
      <c r="G636" s="12">
        <f>IF(AND(ISNUMBER($E636),$C636&gt;='40'!$A$4),
IF(ROUND($C636,2)&gt;=MAX('40'!$A$4:$A$103),
(VLOOKUP(MAX('40'!$A$4:$A$103),'40'!$A$4:$L$103,9,1)*7/6)/ROUND($D636*4.33,2),
(VLOOKUP(ROUND(Tabelle1!$C636,2),'40'!$A$4:$L$103,9,1)*7/6)/ROUND($D636*4.33,2)),0)</f>
        <v>0</v>
      </c>
      <c r="H636" s="3">
        <f t="shared" si="10"/>
        <v>0</v>
      </c>
    </row>
    <row r="637" spans="1:8" x14ac:dyDescent="0.3">
      <c r="A637" s="19"/>
      <c r="B637" s="20"/>
      <c r="C637" s="21"/>
      <c r="D637" s="17"/>
      <c r="E637" s="18"/>
      <c r="F637" s="25"/>
      <c r="G637" s="12">
        <f>IF(AND(ISNUMBER($E637),$C637&gt;='40'!$A$4),
IF(ROUND($C637,2)&gt;=MAX('40'!$A$4:$A$103),
(VLOOKUP(MAX('40'!$A$4:$A$103),'40'!$A$4:$L$103,9,1)*7/6)/ROUND($D637*4.33,2),
(VLOOKUP(ROUND(Tabelle1!$C637,2),'40'!$A$4:$L$103,9,1)*7/6)/ROUND($D637*4.33,2)),0)</f>
        <v>0</v>
      </c>
      <c r="H637" s="3">
        <f t="shared" si="10"/>
        <v>0</v>
      </c>
    </row>
    <row r="638" spans="1:8" x14ac:dyDescent="0.3">
      <c r="A638" s="19"/>
      <c r="B638" s="20"/>
      <c r="C638" s="21"/>
      <c r="D638" s="17"/>
      <c r="E638" s="18"/>
      <c r="F638" s="25"/>
      <c r="G638" s="12">
        <f>IF(AND(ISNUMBER($E638),$C638&gt;='40'!$A$4),
IF(ROUND($C638,2)&gt;=MAX('40'!$A$4:$A$103),
(VLOOKUP(MAX('40'!$A$4:$A$103),'40'!$A$4:$L$103,9,1)*7/6)/ROUND($D638*4.33,2),
(VLOOKUP(ROUND(Tabelle1!$C638,2),'40'!$A$4:$L$103,9,1)*7/6)/ROUND($D638*4.33,2)),0)</f>
        <v>0</v>
      </c>
      <c r="H638" s="3">
        <f t="shared" si="10"/>
        <v>0</v>
      </c>
    </row>
    <row r="639" spans="1:8" x14ac:dyDescent="0.3">
      <c r="A639" s="19"/>
      <c r="B639" s="20"/>
      <c r="C639" s="21"/>
      <c r="D639" s="17"/>
      <c r="E639" s="18"/>
      <c r="F639" s="25"/>
      <c r="G639" s="12">
        <f>IF(AND(ISNUMBER($E639),$C639&gt;='40'!$A$4),
IF(ROUND($C639,2)&gt;=MAX('40'!$A$4:$A$103),
(VLOOKUP(MAX('40'!$A$4:$A$103),'40'!$A$4:$L$103,9,1)*7/6)/ROUND($D639*4.33,2),
(VLOOKUP(ROUND(Tabelle1!$C639,2),'40'!$A$4:$L$103,9,1)*7/6)/ROUND($D639*4.33,2)),0)</f>
        <v>0</v>
      </c>
      <c r="H639" s="3">
        <f t="shared" si="10"/>
        <v>0</v>
      </c>
    </row>
    <row r="640" spans="1:8" x14ac:dyDescent="0.3">
      <c r="A640" s="19"/>
      <c r="B640" s="20"/>
      <c r="C640" s="21"/>
      <c r="D640" s="17"/>
      <c r="E640" s="18"/>
      <c r="F640" s="25"/>
      <c r="G640" s="12">
        <f>IF(AND(ISNUMBER($E640),$C640&gt;='40'!$A$4),
IF(ROUND($C640,2)&gt;=MAX('40'!$A$4:$A$103),
(VLOOKUP(MAX('40'!$A$4:$A$103),'40'!$A$4:$L$103,9,1)*7/6)/ROUND($D640*4.33,2),
(VLOOKUP(ROUND(Tabelle1!$C640,2),'40'!$A$4:$L$103,9,1)*7/6)/ROUND($D640*4.33,2)),0)</f>
        <v>0</v>
      </c>
      <c r="H640" s="3">
        <f t="shared" si="10"/>
        <v>0</v>
      </c>
    </row>
    <row r="641" spans="1:8" x14ac:dyDescent="0.3">
      <c r="A641" s="19"/>
      <c r="B641" s="20"/>
      <c r="C641" s="21"/>
      <c r="D641" s="17"/>
      <c r="E641" s="18"/>
      <c r="F641" s="25"/>
      <c r="G641" s="12">
        <f>IF(AND(ISNUMBER($E641),$C641&gt;='40'!$A$4),
IF(ROUND($C641,2)&gt;=MAX('40'!$A$4:$A$103),
(VLOOKUP(MAX('40'!$A$4:$A$103),'40'!$A$4:$L$103,9,1)*7/6)/ROUND($D641*4.33,2),
(VLOOKUP(ROUND(Tabelle1!$C641,2),'40'!$A$4:$L$103,9,1)*7/6)/ROUND($D641*4.33,2)),0)</f>
        <v>0</v>
      </c>
      <c r="H641" s="3">
        <f t="shared" si="10"/>
        <v>0</v>
      </c>
    </row>
    <row r="642" spans="1:8" x14ac:dyDescent="0.3">
      <c r="A642" s="19"/>
      <c r="B642" s="20"/>
      <c r="C642" s="21"/>
      <c r="D642" s="17"/>
      <c r="E642" s="18"/>
      <c r="F642" s="25"/>
      <c r="G642" s="12">
        <f>IF(AND(ISNUMBER($E642),$C642&gt;='40'!$A$4),
IF(ROUND($C642,2)&gt;=MAX('40'!$A$4:$A$103),
(VLOOKUP(MAX('40'!$A$4:$A$103),'40'!$A$4:$L$103,9,1)*7/6)/ROUND($D642*4.33,2),
(VLOOKUP(ROUND(Tabelle1!$C642,2),'40'!$A$4:$L$103,9,1)*7/6)/ROUND($D642*4.33,2)),0)</f>
        <v>0</v>
      </c>
      <c r="H642" s="3">
        <f t="shared" si="10"/>
        <v>0</v>
      </c>
    </row>
    <row r="643" spans="1:8" x14ac:dyDescent="0.3">
      <c r="A643" s="19"/>
      <c r="B643" s="20"/>
      <c r="C643" s="21"/>
      <c r="D643" s="17"/>
      <c r="E643" s="18"/>
      <c r="F643" s="25"/>
      <c r="G643" s="12">
        <f>IF(AND(ISNUMBER($E643),$C643&gt;='40'!$A$4),
IF(ROUND($C643,2)&gt;=MAX('40'!$A$4:$A$103),
(VLOOKUP(MAX('40'!$A$4:$A$103),'40'!$A$4:$L$103,9,1)*7/6)/ROUND($D643*4.33,2),
(VLOOKUP(ROUND(Tabelle1!$C643,2),'40'!$A$4:$L$103,9,1)*7/6)/ROUND($D643*4.33,2)),0)</f>
        <v>0</v>
      </c>
      <c r="H643" s="3">
        <f t="shared" si="10"/>
        <v>0</v>
      </c>
    </row>
    <row r="644" spans="1:8" x14ac:dyDescent="0.3">
      <c r="A644" s="19"/>
      <c r="B644" s="20"/>
      <c r="C644" s="21"/>
      <c r="D644" s="17"/>
      <c r="E644" s="18"/>
      <c r="F644" s="25"/>
      <c r="G644" s="12">
        <f>IF(AND(ISNUMBER($E644),$C644&gt;='40'!$A$4),
IF(ROUND($C644,2)&gt;=MAX('40'!$A$4:$A$103),
(VLOOKUP(MAX('40'!$A$4:$A$103),'40'!$A$4:$L$103,9,1)*7/6)/ROUND($D644*4.33,2),
(VLOOKUP(ROUND(Tabelle1!$C644,2),'40'!$A$4:$L$103,9,1)*7/6)/ROUND($D644*4.33,2)),0)</f>
        <v>0</v>
      </c>
      <c r="H644" s="3">
        <f t="shared" si="10"/>
        <v>0</v>
      </c>
    </row>
    <row r="645" spans="1:8" x14ac:dyDescent="0.3">
      <c r="A645" s="19"/>
      <c r="B645" s="20"/>
      <c r="C645" s="21"/>
      <c r="D645" s="17"/>
      <c r="E645" s="18"/>
      <c r="F645" s="25"/>
      <c r="G645" s="12">
        <f>IF(AND(ISNUMBER($E645),$C645&gt;='40'!$A$4),
IF(ROUND($C645,2)&gt;=MAX('40'!$A$4:$A$103),
(VLOOKUP(MAX('40'!$A$4:$A$103),'40'!$A$4:$L$103,9,1)*7/6)/ROUND($D645*4.33,2),
(VLOOKUP(ROUND(Tabelle1!$C645,2),'40'!$A$4:$L$103,9,1)*7/6)/ROUND($D645*4.33,2)),0)</f>
        <v>0</v>
      </c>
      <c r="H645" s="3">
        <f t="shared" si="10"/>
        <v>0</v>
      </c>
    </row>
    <row r="646" spans="1:8" x14ac:dyDescent="0.3">
      <c r="A646" s="19"/>
      <c r="B646" s="20"/>
      <c r="C646" s="21"/>
      <c r="D646" s="17"/>
      <c r="E646" s="18"/>
      <c r="F646" s="25"/>
      <c r="G646" s="12">
        <f>IF(AND(ISNUMBER($E646),$C646&gt;='40'!$A$4),
IF(ROUND($C646,2)&gt;=MAX('40'!$A$4:$A$103),
(VLOOKUP(MAX('40'!$A$4:$A$103),'40'!$A$4:$L$103,9,1)*7/6)/ROUND($D646*4.33,2),
(VLOOKUP(ROUND(Tabelle1!$C646,2),'40'!$A$4:$L$103,9,1)*7/6)/ROUND($D646*4.33,2)),0)</f>
        <v>0</v>
      </c>
      <c r="H646" s="3">
        <f t="shared" si="10"/>
        <v>0</v>
      </c>
    </row>
    <row r="647" spans="1:8" x14ac:dyDescent="0.3">
      <c r="A647" s="19"/>
      <c r="B647" s="20"/>
      <c r="C647" s="21"/>
      <c r="D647" s="17"/>
      <c r="E647" s="18"/>
      <c r="F647" s="25"/>
      <c r="G647" s="12">
        <f>IF(AND(ISNUMBER($E647),$C647&gt;='40'!$A$4),
IF(ROUND($C647,2)&gt;=MAX('40'!$A$4:$A$103),
(VLOOKUP(MAX('40'!$A$4:$A$103),'40'!$A$4:$L$103,9,1)*7/6)/ROUND($D647*4.33,2),
(VLOOKUP(ROUND(Tabelle1!$C647,2),'40'!$A$4:$L$103,9,1)*7/6)/ROUND($D647*4.33,2)),0)</f>
        <v>0</v>
      </c>
      <c r="H647" s="3">
        <f t="shared" si="10"/>
        <v>0</v>
      </c>
    </row>
    <row r="648" spans="1:8" x14ac:dyDescent="0.3">
      <c r="A648" s="19"/>
      <c r="B648" s="20"/>
      <c r="C648" s="21"/>
      <c r="D648" s="17"/>
      <c r="E648" s="18"/>
      <c r="F648" s="25"/>
      <c r="G648" s="12">
        <f>IF(AND(ISNUMBER($E648),$C648&gt;='40'!$A$4),
IF(ROUND($C648,2)&gt;=MAX('40'!$A$4:$A$103),
(VLOOKUP(MAX('40'!$A$4:$A$103),'40'!$A$4:$L$103,9,1)*7/6)/ROUND($D648*4.33,2),
(VLOOKUP(ROUND(Tabelle1!$C648,2),'40'!$A$4:$L$103,9,1)*7/6)/ROUND($D648*4.33,2)),0)</f>
        <v>0</v>
      </c>
      <c r="H648" s="3">
        <f t="shared" si="10"/>
        <v>0</v>
      </c>
    </row>
    <row r="649" spans="1:8" x14ac:dyDescent="0.3">
      <c r="A649" s="19"/>
      <c r="B649" s="20"/>
      <c r="C649" s="21"/>
      <c r="D649" s="17"/>
      <c r="E649" s="18"/>
      <c r="F649" s="25"/>
      <c r="G649" s="12">
        <f>IF(AND(ISNUMBER($E649),$C649&gt;='40'!$A$4),
IF(ROUND($C649,2)&gt;=MAX('40'!$A$4:$A$103),
(VLOOKUP(MAX('40'!$A$4:$A$103),'40'!$A$4:$L$103,9,1)*7/6)/ROUND($D649*4.33,2),
(VLOOKUP(ROUND(Tabelle1!$C649,2),'40'!$A$4:$L$103,9,1)*7/6)/ROUND($D649*4.33,2)),0)</f>
        <v>0</v>
      </c>
      <c r="H649" s="3">
        <f t="shared" si="10"/>
        <v>0</v>
      </c>
    </row>
    <row r="650" spans="1:8" x14ac:dyDescent="0.3">
      <c r="A650" s="19"/>
      <c r="B650" s="20"/>
      <c r="C650" s="21"/>
      <c r="D650" s="17"/>
      <c r="E650" s="18"/>
      <c r="F650" s="25"/>
      <c r="G650" s="12">
        <f>IF(AND(ISNUMBER($E650),$C650&gt;='40'!$A$4),
IF(ROUND($C650,2)&gt;=MAX('40'!$A$4:$A$103),
(VLOOKUP(MAX('40'!$A$4:$A$103),'40'!$A$4:$L$103,9,1)*7/6)/ROUND($D650*4.33,2),
(VLOOKUP(ROUND(Tabelle1!$C650,2),'40'!$A$4:$L$103,9,1)*7/6)/ROUND($D650*4.33,2)),0)</f>
        <v>0</v>
      </c>
      <c r="H650" s="3">
        <f t="shared" si="10"/>
        <v>0</v>
      </c>
    </row>
    <row r="651" spans="1:8" x14ac:dyDescent="0.3">
      <c r="A651" s="19"/>
      <c r="B651" s="20"/>
      <c r="C651" s="21"/>
      <c r="D651" s="17"/>
      <c r="E651" s="18"/>
      <c r="F651" s="25"/>
      <c r="G651" s="12">
        <f>IF(AND(ISNUMBER($E651),$C651&gt;='40'!$A$4),
IF(ROUND($C651,2)&gt;=MAX('40'!$A$4:$A$103),
(VLOOKUP(MAX('40'!$A$4:$A$103),'40'!$A$4:$L$103,9,1)*7/6)/ROUND($D651*4.33,2),
(VLOOKUP(ROUND(Tabelle1!$C651,2),'40'!$A$4:$L$103,9,1)*7/6)/ROUND($D651*4.33,2)),0)</f>
        <v>0</v>
      </c>
      <c r="H651" s="3">
        <f t="shared" si="10"/>
        <v>0</v>
      </c>
    </row>
    <row r="652" spans="1:8" x14ac:dyDescent="0.3">
      <c r="A652" s="19"/>
      <c r="B652" s="20"/>
      <c r="C652" s="21"/>
      <c r="D652" s="17"/>
      <c r="E652" s="18"/>
      <c r="F652" s="25"/>
      <c r="G652" s="12">
        <f>IF(AND(ISNUMBER($E652),$C652&gt;='40'!$A$4),
IF(ROUND($C652,2)&gt;=MAX('40'!$A$4:$A$103),
(VLOOKUP(MAX('40'!$A$4:$A$103),'40'!$A$4:$L$103,9,1)*7/6)/ROUND($D652*4.33,2),
(VLOOKUP(ROUND(Tabelle1!$C652,2),'40'!$A$4:$L$103,9,1)*7/6)/ROUND($D652*4.33,2)),0)</f>
        <v>0</v>
      </c>
      <c r="H652" s="3">
        <f t="shared" si="10"/>
        <v>0</v>
      </c>
    </row>
    <row r="653" spans="1:8" x14ac:dyDescent="0.3">
      <c r="A653" s="19"/>
      <c r="B653" s="20"/>
      <c r="C653" s="21"/>
      <c r="D653" s="17"/>
      <c r="E653" s="18"/>
      <c r="F653" s="25"/>
      <c r="G653" s="12">
        <f>IF(AND(ISNUMBER($E653),$C653&gt;='40'!$A$4),
IF(ROUND($C653,2)&gt;=MAX('40'!$A$4:$A$103),
(VLOOKUP(MAX('40'!$A$4:$A$103),'40'!$A$4:$L$103,9,1)*7/6)/ROUND($D653*4.33,2),
(VLOOKUP(ROUND(Tabelle1!$C653,2),'40'!$A$4:$L$103,9,1)*7/6)/ROUND($D653*4.33,2)),0)</f>
        <v>0</v>
      </c>
      <c r="H653" s="3">
        <f t="shared" si="10"/>
        <v>0</v>
      </c>
    </row>
    <row r="654" spans="1:8" x14ac:dyDescent="0.3">
      <c r="A654" s="19"/>
      <c r="B654" s="20"/>
      <c r="C654" s="21"/>
      <c r="D654" s="17"/>
      <c r="E654" s="18"/>
      <c r="F654" s="25"/>
      <c r="G654" s="12">
        <f>IF(AND(ISNUMBER($E654),$C654&gt;='40'!$A$4),
IF(ROUND($C654,2)&gt;=MAX('40'!$A$4:$A$103),
(VLOOKUP(MAX('40'!$A$4:$A$103),'40'!$A$4:$L$103,9,1)*7/6)/ROUND($D654*4.33,2),
(VLOOKUP(ROUND(Tabelle1!$C654,2),'40'!$A$4:$L$103,9,1)*7/6)/ROUND($D654*4.33,2)),0)</f>
        <v>0</v>
      </c>
      <c r="H654" s="3">
        <f t="shared" si="10"/>
        <v>0</v>
      </c>
    </row>
    <row r="655" spans="1:8" x14ac:dyDescent="0.3">
      <c r="A655" s="19"/>
      <c r="B655" s="20"/>
      <c r="C655" s="21"/>
      <c r="D655" s="17"/>
      <c r="E655" s="18"/>
      <c r="F655" s="25"/>
      <c r="G655" s="12">
        <f>IF(AND(ISNUMBER($E655),$C655&gt;='40'!$A$4),
IF(ROUND($C655,2)&gt;=MAX('40'!$A$4:$A$103),
(VLOOKUP(MAX('40'!$A$4:$A$103),'40'!$A$4:$L$103,9,1)*7/6)/ROUND($D655*4.33,2),
(VLOOKUP(ROUND(Tabelle1!$C655,2),'40'!$A$4:$L$103,9,1)*7/6)/ROUND($D655*4.33,2)),0)</f>
        <v>0</v>
      </c>
      <c r="H655" s="3">
        <f t="shared" si="10"/>
        <v>0</v>
      </c>
    </row>
    <row r="656" spans="1:8" x14ac:dyDescent="0.3">
      <c r="A656" s="19"/>
      <c r="B656" s="20"/>
      <c r="C656" s="21"/>
      <c r="D656" s="17"/>
      <c r="E656" s="18"/>
      <c r="F656" s="25"/>
      <c r="G656" s="12">
        <f>IF(AND(ISNUMBER($E656),$C656&gt;='40'!$A$4),
IF(ROUND($C656,2)&gt;=MAX('40'!$A$4:$A$103),
(VLOOKUP(MAX('40'!$A$4:$A$103),'40'!$A$4:$L$103,9,1)*7/6)/ROUND($D656*4.33,2),
(VLOOKUP(ROUND(Tabelle1!$C656,2),'40'!$A$4:$L$103,9,1)*7/6)/ROUND($D656*4.33,2)),0)</f>
        <v>0</v>
      </c>
      <c r="H656" s="3">
        <f t="shared" si="10"/>
        <v>0</v>
      </c>
    </row>
    <row r="657" spans="1:8" x14ac:dyDescent="0.3">
      <c r="A657" s="19"/>
      <c r="B657" s="20"/>
      <c r="C657" s="21"/>
      <c r="D657" s="17"/>
      <c r="E657" s="18"/>
      <c r="F657" s="25"/>
      <c r="G657" s="12">
        <f>IF(AND(ISNUMBER($E657),$C657&gt;='40'!$A$4),
IF(ROUND($C657,2)&gt;=MAX('40'!$A$4:$A$103),
(VLOOKUP(MAX('40'!$A$4:$A$103),'40'!$A$4:$L$103,9,1)*7/6)/ROUND($D657*4.33,2),
(VLOOKUP(ROUND(Tabelle1!$C657,2),'40'!$A$4:$L$103,9,1)*7/6)/ROUND($D657*4.33,2)),0)</f>
        <v>0</v>
      </c>
      <c r="H657" s="3">
        <f t="shared" si="10"/>
        <v>0</v>
      </c>
    </row>
    <row r="658" spans="1:8" x14ac:dyDescent="0.3">
      <c r="A658" s="19"/>
      <c r="B658" s="20"/>
      <c r="C658" s="21"/>
      <c r="D658" s="17"/>
      <c r="E658" s="18"/>
      <c r="F658" s="25"/>
      <c r="G658" s="12">
        <f>IF(AND(ISNUMBER($E658),$C658&gt;='40'!$A$4),
IF(ROUND($C658,2)&gt;=MAX('40'!$A$4:$A$103),
(VLOOKUP(MAX('40'!$A$4:$A$103),'40'!$A$4:$L$103,9,1)*7/6)/ROUND($D658*4.33,2),
(VLOOKUP(ROUND(Tabelle1!$C658,2),'40'!$A$4:$L$103,9,1)*7/6)/ROUND($D658*4.33,2)),0)</f>
        <v>0</v>
      </c>
      <c r="H658" s="3">
        <f t="shared" si="10"/>
        <v>0</v>
      </c>
    </row>
    <row r="659" spans="1:8" x14ac:dyDescent="0.3">
      <c r="A659" s="19"/>
      <c r="B659" s="20"/>
      <c r="C659" s="21"/>
      <c r="D659" s="17"/>
      <c r="E659" s="18"/>
      <c r="F659" s="25"/>
      <c r="G659" s="12">
        <f>IF(AND(ISNUMBER($E659),$C659&gt;='40'!$A$4),
IF(ROUND($C659,2)&gt;=MAX('40'!$A$4:$A$103),
(VLOOKUP(MAX('40'!$A$4:$A$103),'40'!$A$4:$L$103,9,1)*7/6)/ROUND($D659*4.33,2),
(VLOOKUP(ROUND(Tabelle1!$C659,2),'40'!$A$4:$L$103,9,1)*7/6)/ROUND($D659*4.33,2)),0)</f>
        <v>0</v>
      </c>
      <c r="H659" s="3">
        <f t="shared" si="10"/>
        <v>0</v>
      </c>
    </row>
    <row r="660" spans="1:8" x14ac:dyDescent="0.3">
      <c r="A660" s="19"/>
      <c r="B660" s="20"/>
      <c r="C660" s="21"/>
      <c r="D660" s="17"/>
      <c r="E660" s="18"/>
      <c r="F660" s="25"/>
      <c r="G660" s="12">
        <f>IF(AND(ISNUMBER($E660),$C660&gt;='40'!$A$4),
IF(ROUND($C660,2)&gt;=MAX('40'!$A$4:$A$103),
(VLOOKUP(MAX('40'!$A$4:$A$103),'40'!$A$4:$L$103,9,1)*7/6)/ROUND($D660*4.33,2),
(VLOOKUP(ROUND(Tabelle1!$C660,2),'40'!$A$4:$L$103,9,1)*7/6)/ROUND($D660*4.33,2)),0)</f>
        <v>0</v>
      </c>
      <c r="H660" s="3">
        <f t="shared" si="10"/>
        <v>0</v>
      </c>
    </row>
    <row r="661" spans="1:8" x14ac:dyDescent="0.3">
      <c r="A661" s="19"/>
      <c r="B661" s="20"/>
      <c r="C661" s="21"/>
      <c r="D661" s="17"/>
      <c r="E661" s="18"/>
      <c r="F661" s="25"/>
      <c r="G661" s="12">
        <f>IF(AND(ISNUMBER($E661),$C661&gt;='40'!$A$4),
IF(ROUND($C661,2)&gt;=MAX('40'!$A$4:$A$103),
(VLOOKUP(MAX('40'!$A$4:$A$103),'40'!$A$4:$L$103,9,1)*7/6)/ROUND($D661*4.33,2),
(VLOOKUP(ROUND(Tabelle1!$C661,2),'40'!$A$4:$L$103,9,1)*7/6)/ROUND($D661*4.33,2)),0)</f>
        <v>0</v>
      </c>
      <c r="H661" s="3">
        <f t="shared" si="10"/>
        <v>0</v>
      </c>
    </row>
    <row r="662" spans="1:8" x14ac:dyDescent="0.3">
      <c r="A662" s="19"/>
      <c r="B662" s="20"/>
      <c r="C662" s="21"/>
      <c r="D662" s="17"/>
      <c r="E662" s="18"/>
      <c r="F662" s="25"/>
      <c r="G662" s="12">
        <f>IF(AND(ISNUMBER($E662),$C662&gt;='40'!$A$4),
IF(ROUND($C662,2)&gt;=MAX('40'!$A$4:$A$103),
(VLOOKUP(MAX('40'!$A$4:$A$103),'40'!$A$4:$L$103,9,1)*7/6)/ROUND($D662*4.33,2),
(VLOOKUP(ROUND(Tabelle1!$C662,2),'40'!$A$4:$L$103,9,1)*7/6)/ROUND($D662*4.33,2)),0)</f>
        <v>0</v>
      </c>
      <c r="H662" s="3">
        <f t="shared" si="10"/>
        <v>0</v>
      </c>
    </row>
    <row r="663" spans="1:8" x14ac:dyDescent="0.3">
      <c r="A663" s="19"/>
      <c r="B663" s="20"/>
      <c r="C663" s="21"/>
      <c r="D663" s="17"/>
      <c r="E663" s="18"/>
      <c r="F663" s="25"/>
      <c r="G663" s="12">
        <f>IF(AND(ISNUMBER($E663),$C663&gt;='40'!$A$4),
IF(ROUND($C663,2)&gt;=MAX('40'!$A$4:$A$103),
(VLOOKUP(MAX('40'!$A$4:$A$103),'40'!$A$4:$L$103,9,1)*7/6)/ROUND($D663*4.33,2),
(VLOOKUP(ROUND(Tabelle1!$C663,2),'40'!$A$4:$L$103,9,1)*7/6)/ROUND($D663*4.33,2)),0)</f>
        <v>0</v>
      </c>
      <c r="H663" s="3">
        <f t="shared" si="10"/>
        <v>0</v>
      </c>
    </row>
    <row r="664" spans="1:8" x14ac:dyDescent="0.3">
      <c r="A664" s="19"/>
      <c r="B664" s="20"/>
      <c r="C664" s="21"/>
      <c r="D664" s="17"/>
      <c r="E664" s="18"/>
      <c r="F664" s="25"/>
      <c r="G664" s="12">
        <f>IF(AND(ISNUMBER($E664),$C664&gt;='40'!$A$4),
IF(ROUND($C664,2)&gt;=MAX('40'!$A$4:$A$103),
(VLOOKUP(MAX('40'!$A$4:$A$103),'40'!$A$4:$L$103,9,1)*7/6)/ROUND($D664*4.33,2),
(VLOOKUP(ROUND(Tabelle1!$C664,2),'40'!$A$4:$L$103,9,1)*7/6)/ROUND($D664*4.33,2)),0)</f>
        <v>0</v>
      </c>
      <c r="H664" s="3">
        <f t="shared" si="10"/>
        <v>0</v>
      </c>
    </row>
    <row r="665" spans="1:8" x14ac:dyDescent="0.3">
      <c r="A665" s="19"/>
      <c r="B665" s="20"/>
      <c r="C665" s="21"/>
      <c r="D665" s="17"/>
      <c r="E665" s="18"/>
      <c r="F665" s="25"/>
      <c r="G665" s="12">
        <f>IF(AND(ISNUMBER($E665),$C665&gt;='40'!$A$4),
IF(ROUND($C665,2)&gt;=MAX('40'!$A$4:$A$103),
(VLOOKUP(MAX('40'!$A$4:$A$103),'40'!$A$4:$L$103,9,1)*7/6)/ROUND($D665*4.33,2),
(VLOOKUP(ROUND(Tabelle1!$C665,2),'40'!$A$4:$L$103,9,1)*7/6)/ROUND($D665*4.33,2)),0)</f>
        <v>0</v>
      </c>
      <c r="H665" s="3">
        <f t="shared" si="10"/>
        <v>0</v>
      </c>
    </row>
    <row r="666" spans="1:8" x14ac:dyDescent="0.3">
      <c r="A666" s="19"/>
      <c r="B666" s="20"/>
      <c r="C666" s="21"/>
      <c r="D666" s="17"/>
      <c r="E666" s="18"/>
      <c r="F666" s="25"/>
      <c r="G666" s="12">
        <f>IF(AND(ISNUMBER($E666),$C666&gt;='40'!$A$4),
IF(ROUND($C666,2)&gt;=MAX('40'!$A$4:$A$103),
(VLOOKUP(MAX('40'!$A$4:$A$103),'40'!$A$4:$L$103,9,1)*7/6)/ROUND($D666*4.33,2),
(VLOOKUP(ROUND(Tabelle1!$C666,2),'40'!$A$4:$L$103,9,1)*7/6)/ROUND($D666*4.33,2)),0)</f>
        <v>0</v>
      </c>
      <c r="H666" s="3">
        <f t="shared" si="10"/>
        <v>0</v>
      </c>
    </row>
    <row r="667" spans="1:8" x14ac:dyDescent="0.3">
      <c r="A667" s="19"/>
      <c r="B667" s="20"/>
      <c r="C667" s="21"/>
      <c r="D667" s="17"/>
      <c r="E667" s="18"/>
      <c r="F667" s="25"/>
      <c r="G667" s="12">
        <f>IF(AND(ISNUMBER($E667),$C667&gt;='40'!$A$4),
IF(ROUND($C667,2)&gt;=MAX('40'!$A$4:$A$103),
(VLOOKUP(MAX('40'!$A$4:$A$103),'40'!$A$4:$L$103,9,1)*7/6)/ROUND($D667*4.33,2),
(VLOOKUP(ROUND(Tabelle1!$C667,2),'40'!$A$4:$L$103,9,1)*7/6)/ROUND($D667*4.33,2)),0)</f>
        <v>0</v>
      </c>
      <c r="H667" s="3">
        <f t="shared" si="10"/>
        <v>0</v>
      </c>
    </row>
    <row r="668" spans="1:8" x14ac:dyDescent="0.3">
      <c r="A668" s="19"/>
      <c r="B668" s="20"/>
      <c r="C668" s="21"/>
      <c r="D668" s="17"/>
      <c r="E668" s="18"/>
      <c r="F668" s="25"/>
      <c r="G668" s="12">
        <f>IF(AND(ISNUMBER($E668),$C668&gt;='40'!$A$4),
IF(ROUND($C668,2)&gt;=MAX('40'!$A$4:$A$103),
(VLOOKUP(MAX('40'!$A$4:$A$103),'40'!$A$4:$L$103,9,1)*7/6)/ROUND($D668*4.33,2),
(VLOOKUP(ROUND(Tabelle1!$C668,2),'40'!$A$4:$L$103,9,1)*7/6)/ROUND($D668*4.33,2)),0)</f>
        <v>0</v>
      </c>
      <c r="H668" s="3">
        <f t="shared" si="10"/>
        <v>0</v>
      </c>
    </row>
    <row r="669" spans="1:8" x14ac:dyDescent="0.3">
      <c r="A669" s="19"/>
      <c r="B669" s="20"/>
      <c r="C669" s="21"/>
      <c r="D669" s="17"/>
      <c r="E669" s="18"/>
      <c r="F669" s="25"/>
      <c r="G669" s="12">
        <f>IF(AND(ISNUMBER($E669),$C669&gt;='40'!$A$4),
IF(ROUND($C669,2)&gt;=MAX('40'!$A$4:$A$103),
(VLOOKUP(MAX('40'!$A$4:$A$103),'40'!$A$4:$L$103,9,1)*7/6)/ROUND($D669*4.33,2),
(VLOOKUP(ROUND(Tabelle1!$C669,2),'40'!$A$4:$L$103,9,1)*7/6)/ROUND($D669*4.33,2)),0)</f>
        <v>0</v>
      </c>
      <c r="H669" s="3">
        <f t="shared" si="10"/>
        <v>0</v>
      </c>
    </row>
    <row r="670" spans="1:8" x14ac:dyDescent="0.3">
      <c r="A670" s="19"/>
      <c r="B670" s="20"/>
      <c r="C670" s="21"/>
      <c r="D670" s="17"/>
      <c r="E670" s="18"/>
      <c r="F670" s="25"/>
      <c r="G670" s="12">
        <f>IF(AND(ISNUMBER($E670),$C670&gt;='40'!$A$4),
IF(ROUND($C670,2)&gt;=MAX('40'!$A$4:$A$103),
(VLOOKUP(MAX('40'!$A$4:$A$103),'40'!$A$4:$L$103,9,1)*7/6)/ROUND($D670*4.33,2),
(VLOOKUP(ROUND(Tabelle1!$C670,2),'40'!$A$4:$L$103,9,1)*7/6)/ROUND($D670*4.33,2)),0)</f>
        <v>0</v>
      </c>
      <c r="H670" s="3">
        <f t="shared" si="10"/>
        <v>0</v>
      </c>
    </row>
    <row r="671" spans="1:8" x14ac:dyDescent="0.3">
      <c r="A671" s="19"/>
      <c r="B671" s="20"/>
      <c r="C671" s="21"/>
      <c r="D671" s="17"/>
      <c r="E671" s="18"/>
      <c r="F671" s="25"/>
      <c r="G671" s="12">
        <f>IF(AND(ISNUMBER($E671),$C671&gt;='40'!$A$4),
IF(ROUND($C671,2)&gt;=MAX('40'!$A$4:$A$103),
(VLOOKUP(MAX('40'!$A$4:$A$103),'40'!$A$4:$L$103,9,1)*7/6)/ROUND($D671*4.33,2),
(VLOOKUP(ROUND(Tabelle1!$C671,2),'40'!$A$4:$L$103,9,1)*7/6)/ROUND($D671*4.33,2)),0)</f>
        <v>0</v>
      </c>
      <c r="H671" s="3">
        <f t="shared" si="10"/>
        <v>0</v>
      </c>
    </row>
    <row r="672" spans="1:8" x14ac:dyDescent="0.3">
      <c r="A672" s="19"/>
      <c r="B672" s="20"/>
      <c r="C672" s="21"/>
      <c r="D672" s="17"/>
      <c r="E672" s="18"/>
      <c r="F672" s="25"/>
      <c r="G672" s="12">
        <f>IF(AND(ISNUMBER($E672),$C672&gt;='40'!$A$4),
IF(ROUND($C672,2)&gt;=MAX('40'!$A$4:$A$103),
(VLOOKUP(MAX('40'!$A$4:$A$103),'40'!$A$4:$L$103,9,1)*7/6)/ROUND($D672*4.33,2),
(VLOOKUP(ROUND(Tabelle1!$C672,2),'40'!$A$4:$L$103,9,1)*7/6)/ROUND($D672*4.33,2)),0)</f>
        <v>0</v>
      </c>
      <c r="H672" s="3">
        <f t="shared" si="10"/>
        <v>0</v>
      </c>
    </row>
    <row r="673" spans="1:8" x14ac:dyDescent="0.3">
      <c r="A673" s="19"/>
      <c r="B673" s="20"/>
      <c r="C673" s="21"/>
      <c r="D673" s="17"/>
      <c r="E673" s="18"/>
      <c r="F673" s="25"/>
      <c r="G673" s="12">
        <f>IF(AND(ISNUMBER($E673),$C673&gt;='40'!$A$4),
IF(ROUND($C673,2)&gt;=MAX('40'!$A$4:$A$103),
(VLOOKUP(MAX('40'!$A$4:$A$103),'40'!$A$4:$L$103,9,1)*7/6)/ROUND($D673*4.33,2),
(VLOOKUP(ROUND(Tabelle1!$C673,2),'40'!$A$4:$L$103,9,1)*7/6)/ROUND($D673*4.33,2)),0)</f>
        <v>0</v>
      </c>
      <c r="H673" s="3">
        <f t="shared" si="10"/>
        <v>0</v>
      </c>
    </row>
    <row r="674" spans="1:8" x14ac:dyDescent="0.3">
      <c r="A674" s="19"/>
      <c r="B674" s="20"/>
      <c r="C674" s="21"/>
      <c r="D674" s="17"/>
      <c r="E674" s="18"/>
      <c r="F674" s="25"/>
      <c r="G674" s="12">
        <f>IF(AND(ISNUMBER($E674),$C674&gt;='40'!$A$4),
IF(ROUND($C674,2)&gt;=MAX('40'!$A$4:$A$103),
(VLOOKUP(MAX('40'!$A$4:$A$103),'40'!$A$4:$L$103,9,1)*7/6)/ROUND($D674*4.33,2),
(VLOOKUP(ROUND(Tabelle1!$C674,2),'40'!$A$4:$L$103,9,1)*7/6)/ROUND($D674*4.33,2)),0)</f>
        <v>0</v>
      </c>
      <c r="H674" s="3">
        <f t="shared" si="10"/>
        <v>0</v>
      </c>
    </row>
    <row r="675" spans="1:8" x14ac:dyDescent="0.3">
      <c r="A675" s="19"/>
      <c r="B675" s="20"/>
      <c r="C675" s="21"/>
      <c r="D675" s="17"/>
      <c r="E675" s="18"/>
      <c r="F675" s="25"/>
      <c r="G675" s="12">
        <f>IF(AND(ISNUMBER($E675),$C675&gt;='40'!$A$4),
IF(ROUND($C675,2)&gt;=MAX('40'!$A$4:$A$103),
(VLOOKUP(MAX('40'!$A$4:$A$103),'40'!$A$4:$L$103,9,1)*7/6)/ROUND($D675*4.33,2),
(VLOOKUP(ROUND(Tabelle1!$C675,2),'40'!$A$4:$L$103,9,1)*7/6)/ROUND($D675*4.33,2)),0)</f>
        <v>0</v>
      </c>
      <c r="H675" s="3">
        <f t="shared" si="10"/>
        <v>0</v>
      </c>
    </row>
    <row r="676" spans="1:8" x14ac:dyDescent="0.3">
      <c r="A676" s="19"/>
      <c r="B676" s="20"/>
      <c r="C676" s="21"/>
      <c r="D676" s="17"/>
      <c r="E676" s="18"/>
      <c r="F676" s="25"/>
      <c r="G676" s="12">
        <f>IF(AND(ISNUMBER($E676),$C676&gt;='40'!$A$4),
IF(ROUND($C676,2)&gt;=MAX('40'!$A$4:$A$103),
(VLOOKUP(MAX('40'!$A$4:$A$103),'40'!$A$4:$L$103,9,1)*7/6)/ROUND($D676*4.33,2),
(VLOOKUP(ROUND(Tabelle1!$C676,2),'40'!$A$4:$L$103,9,1)*7/6)/ROUND($D676*4.33,2)),0)</f>
        <v>0</v>
      </c>
      <c r="H676" s="3">
        <f t="shared" si="10"/>
        <v>0</v>
      </c>
    </row>
    <row r="677" spans="1:8" x14ac:dyDescent="0.3">
      <c r="A677" s="19"/>
      <c r="B677" s="20"/>
      <c r="C677" s="21"/>
      <c r="D677" s="17"/>
      <c r="E677" s="18"/>
      <c r="F677" s="25"/>
      <c r="G677" s="12">
        <f>IF(AND(ISNUMBER($E677),$C677&gt;='40'!$A$4),
IF(ROUND($C677,2)&gt;=MAX('40'!$A$4:$A$103),
(VLOOKUP(MAX('40'!$A$4:$A$103),'40'!$A$4:$L$103,9,1)*7/6)/ROUND($D677*4.33,2),
(VLOOKUP(ROUND(Tabelle1!$C677,2),'40'!$A$4:$L$103,9,1)*7/6)/ROUND($D677*4.33,2)),0)</f>
        <v>0</v>
      </c>
      <c r="H677" s="3">
        <f t="shared" si="10"/>
        <v>0</v>
      </c>
    </row>
    <row r="678" spans="1:8" x14ac:dyDescent="0.3">
      <c r="A678" s="19"/>
      <c r="B678" s="20"/>
      <c r="C678" s="21"/>
      <c r="D678" s="17"/>
      <c r="E678" s="18"/>
      <c r="F678" s="25"/>
      <c r="G678" s="12">
        <f>IF(AND(ISNUMBER($E678),$C678&gt;='40'!$A$4),
IF(ROUND($C678,2)&gt;=MAX('40'!$A$4:$A$103),
(VLOOKUP(MAX('40'!$A$4:$A$103),'40'!$A$4:$L$103,9,1)*7/6)/ROUND($D678*4.33,2),
(VLOOKUP(ROUND(Tabelle1!$C678,2),'40'!$A$4:$L$103,9,1)*7/6)/ROUND($D678*4.33,2)),0)</f>
        <v>0</v>
      </c>
      <c r="H678" s="3">
        <f t="shared" si="10"/>
        <v>0</v>
      </c>
    </row>
    <row r="679" spans="1:8" x14ac:dyDescent="0.3">
      <c r="A679" s="19"/>
      <c r="B679" s="20"/>
      <c r="C679" s="21"/>
      <c r="D679" s="17"/>
      <c r="E679" s="18"/>
      <c r="F679" s="25"/>
      <c r="G679" s="12">
        <f>IF(AND(ISNUMBER($E679),$C679&gt;='40'!$A$4),
IF(ROUND($C679,2)&gt;=MAX('40'!$A$4:$A$103),
(VLOOKUP(MAX('40'!$A$4:$A$103),'40'!$A$4:$L$103,9,1)*7/6)/ROUND($D679*4.33,2),
(VLOOKUP(ROUND(Tabelle1!$C679,2),'40'!$A$4:$L$103,9,1)*7/6)/ROUND($D679*4.33,2)),0)</f>
        <v>0</v>
      </c>
      <c r="H679" s="3">
        <f t="shared" si="10"/>
        <v>0</v>
      </c>
    </row>
    <row r="680" spans="1:8" x14ac:dyDescent="0.3">
      <c r="A680" s="19"/>
      <c r="B680" s="20"/>
      <c r="C680" s="21"/>
      <c r="D680" s="17"/>
      <c r="E680" s="18"/>
      <c r="F680" s="25"/>
      <c r="G680" s="12">
        <f>IF(AND(ISNUMBER($E680),$C680&gt;='40'!$A$4),
IF(ROUND($C680,2)&gt;=MAX('40'!$A$4:$A$103),
(VLOOKUP(MAX('40'!$A$4:$A$103),'40'!$A$4:$L$103,9,1)*7/6)/ROUND($D680*4.33,2),
(VLOOKUP(ROUND(Tabelle1!$C680,2),'40'!$A$4:$L$103,9,1)*7/6)/ROUND($D680*4.33,2)),0)</f>
        <v>0</v>
      </c>
      <c r="H680" s="3">
        <f t="shared" si="10"/>
        <v>0</v>
      </c>
    </row>
    <row r="681" spans="1:8" x14ac:dyDescent="0.3">
      <c r="A681" s="19"/>
      <c r="B681" s="20"/>
      <c r="C681" s="21"/>
      <c r="D681" s="17"/>
      <c r="E681" s="18"/>
      <c r="F681" s="25"/>
      <c r="G681" s="12">
        <f>IF(AND(ISNUMBER($E681),$C681&gt;='40'!$A$4),
IF(ROUND($C681,2)&gt;=MAX('40'!$A$4:$A$103),
(VLOOKUP(MAX('40'!$A$4:$A$103),'40'!$A$4:$L$103,9,1)*7/6)/ROUND($D681*4.33,2),
(VLOOKUP(ROUND(Tabelle1!$C681,2),'40'!$A$4:$L$103,9,1)*7/6)/ROUND($D681*4.33,2)),0)</f>
        <v>0</v>
      </c>
      <c r="H681" s="3">
        <f t="shared" si="10"/>
        <v>0</v>
      </c>
    </row>
    <row r="682" spans="1:8" x14ac:dyDescent="0.3">
      <c r="A682" s="19"/>
      <c r="B682" s="20"/>
      <c r="C682" s="21"/>
      <c r="D682" s="17"/>
      <c r="E682" s="18"/>
      <c r="F682" s="25"/>
      <c r="G682" s="12">
        <f>IF(AND(ISNUMBER($E682),$C682&gt;='40'!$A$4),
IF(ROUND($C682,2)&gt;=MAX('40'!$A$4:$A$103),
(VLOOKUP(MAX('40'!$A$4:$A$103),'40'!$A$4:$L$103,9,1)*7/6)/ROUND($D682*4.33,2),
(VLOOKUP(ROUND(Tabelle1!$C682,2),'40'!$A$4:$L$103,9,1)*7/6)/ROUND($D682*4.33,2)),0)</f>
        <v>0</v>
      </c>
      <c r="H682" s="3">
        <f t="shared" si="10"/>
        <v>0</v>
      </c>
    </row>
    <row r="683" spans="1:8" x14ac:dyDescent="0.3">
      <c r="A683" s="19"/>
      <c r="B683" s="20"/>
      <c r="C683" s="21"/>
      <c r="D683" s="17"/>
      <c r="E683" s="18"/>
      <c r="F683" s="25"/>
      <c r="G683" s="12">
        <f>IF(AND(ISNUMBER($E683),$C683&gt;='40'!$A$4),
IF(ROUND($C683,2)&gt;=MAX('40'!$A$4:$A$103),
(VLOOKUP(MAX('40'!$A$4:$A$103),'40'!$A$4:$L$103,9,1)*7/6)/ROUND($D683*4.33,2),
(VLOOKUP(ROUND(Tabelle1!$C683,2),'40'!$A$4:$L$103,9,1)*7/6)/ROUND($D683*4.33,2)),0)</f>
        <v>0</v>
      </c>
      <c r="H683" s="3">
        <f t="shared" si="10"/>
        <v>0</v>
      </c>
    </row>
    <row r="684" spans="1:8" x14ac:dyDescent="0.3">
      <c r="A684" s="19"/>
      <c r="B684" s="20"/>
      <c r="C684" s="21"/>
      <c r="D684" s="17"/>
      <c r="E684" s="18"/>
      <c r="F684" s="25"/>
      <c r="G684" s="12">
        <f>IF(AND(ISNUMBER($E684),$C684&gt;='40'!$A$4),
IF(ROUND($C684,2)&gt;=MAX('40'!$A$4:$A$103),
(VLOOKUP(MAX('40'!$A$4:$A$103),'40'!$A$4:$L$103,9,1)*7/6)/ROUND($D684*4.33,2),
(VLOOKUP(ROUND(Tabelle1!$C684,2),'40'!$A$4:$L$103,9,1)*7/6)/ROUND($D684*4.33,2)),0)</f>
        <v>0</v>
      </c>
      <c r="H684" s="3">
        <f t="shared" si="10"/>
        <v>0</v>
      </c>
    </row>
    <row r="685" spans="1:8" x14ac:dyDescent="0.3">
      <c r="A685" s="19"/>
      <c r="B685" s="20"/>
      <c r="C685" s="21"/>
      <c r="D685" s="17"/>
      <c r="E685" s="18"/>
      <c r="F685" s="25"/>
      <c r="G685" s="12">
        <f>IF(AND(ISNUMBER($E685),$C685&gt;='40'!$A$4),
IF(ROUND($C685,2)&gt;=MAX('40'!$A$4:$A$103),
(VLOOKUP(MAX('40'!$A$4:$A$103),'40'!$A$4:$L$103,9,1)*7/6)/ROUND($D685*4.33,2),
(VLOOKUP(ROUND(Tabelle1!$C685,2),'40'!$A$4:$L$103,9,1)*7/6)/ROUND($D685*4.33,2)),0)</f>
        <v>0</v>
      </c>
      <c r="H685" s="3">
        <f t="shared" si="10"/>
        <v>0</v>
      </c>
    </row>
    <row r="686" spans="1:8" x14ac:dyDescent="0.3">
      <c r="A686" s="19"/>
      <c r="B686" s="20"/>
      <c r="C686" s="21"/>
      <c r="D686" s="17"/>
      <c r="E686" s="18"/>
      <c r="F686" s="25"/>
      <c r="G686" s="12">
        <f>IF(AND(ISNUMBER($E686),$C686&gt;='40'!$A$4),
IF(ROUND($C686,2)&gt;=MAX('40'!$A$4:$A$103),
(VLOOKUP(MAX('40'!$A$4:$A$103),'40'!$A$4:$L$103,9,1)*7/6)/ROUND($D686*4.33,2),
(VLOOKUP(ROUND(Tabelle1!$C686,2),'40'!$A$4:$L$103,9,1)*7/6)/ROUND($D686*4.33,2)),0)</f>
        <v>0</v>
      </c>
      <c r="H686" s="3">
        <f t="shared" si="10"/>
        <v>0</v>
      </c>
    </row>
    <row r="687" spans="1:8" x14ac:dyDescent="0.3">
      <c r="A687" s="19"/>
      <c r="B687" s="20"/>
      <c r="C687" s="21"/>
      <c r="D687" s="17"/>
      <c r="E687" s="18"/>
      <c r="F687" s="25"/>
      <c r="G687" s="12">
        <f>IF(AND(ISNUMBER($E687),$C687&gt;='40'!$A$4),
IF(ROUND($C687,2)&gt;=MAX('40'!$A$4:$A$103),
(VLOOKUP(MAX('40'!$A$4:$A$103),'40'!$A$4:$L$103,9,1)*7/6)/ROUND($D687*4.33,2),
(VLOOKUP(ROUND(Tabelle1!$C687,2),'40'!$A$4:$L$103,9,1)*7/6)/ROUND($D687*4.33,2)),0)</f>
        <v>0</v>
      </c>
      <c r="H687" s="3">
        <f t="shared" ref="H687:H750" si="11">+G687*F687</f>
        <v>0</v>
      </c>
    </row>
    <row r="688" spans="1:8" x14ac:dyDescent="0.3">
      <c r="A688" s="19"/>
      <c r="B688" s="20"/>
      <c r="C688" s="21"/>
      <c r="D688" s="17"/>
      <c r="E688" s="18"/>
      <c r="F688" s="25"/>
      <c r="G688" s="12">
        <f>IF(AND(ISNUMBER($E688),$C688&gt;='40'!$A$4),
IF(ROUND($C688,2)&gt;=MAX('40'!$A$4:$A$103),
(VLOOKUP(MAX('40'!$A$4:$A$103),'40'!$A$4:$L$103,9,1)*7/6)/ROUND($D688*4.33,2),
(VLOOKUP(ROUND(Tabelle1!$C688,2),'40'!$A$4:$L$103,9,1)*7/6)/ROUND($D688*4.33,2)),0)</f>
        <v>0</v>
      </c>
      <c r="H688" s="3">
        <f t="shared" si="11"/>
        <v>0</v>
      </c>
    </row>
    <row r="689" spans="1:8" x14ac:dyDescent="0.3">
      <c r="A689" s="19"/>
      <c r="B689" s="20"/>
      <c r="C689" s="21"/>
      <c r="D689" s="17"/>
      <c r="E689" s="18"/>
      <c r="F689" s="25"/>
      <c r="G689" s="12">
        <f>IF(AND(ISNUMBER($E689),$C689&gt;='40'!$A$4),
IF(ROUND($C689,2)&gt;=MAX('40'!$A$4:$A$103),
(VLOOKUP(MAX('40'!$A$4:$A$103),'40'!$A$4:$L$103,9,1)*7/6)/ROUND($D689*4.33,2),
(VLOOKUP(ROUND(Tabelle1!$C689,2),'40'!$A$4:$L$103,9,1)*7/6)/ROUND($D689*4.33,2)),0)</f>
        <v>0</v>
      </c>
      <c r="H689" s="3">
        <f t="shared" si="11"/>
        <v>0</v>
      </c>
    </row>
    <row r="690" spans="1:8" x14ac:dyDescent="0.3">
      <c r="A690" s="19"/>
      <c r="B690" s="20"/>
      <c r="C690" s="21"/>
      <c r="D690" s="17"/>
      <c r="E690" s="18"/>
      <c r="F690" s="25"/>
      <c r="G690" s="12">
        <f>IF(AND(ISNUMBER($E690),$C690&gt;='40'!$A$4),
IF(ROUND($C690,2)&gt;=MAX('40'!$A$4:$A$103),
(VLOOKUP(MAX('40'!$A$4:$A$103),'40'!$A$4:$L$103,9,1)*7/6)/ROUND($D690*4.33,2),
(VLOOKUP(ROUND(Tabelle1!$C690,2),'40'!$A$4:$L$103,9,1)*7/6)/ROUND($D690*4.33,2)),0)</f>
        <v>0</v>
      </c>
      <c r="H690" s="3">
        <f t="shared" si="11"/>
        <v>0</v>
      </c>
    </row>
    <row r="691" spans="1:8" x14ac:dyDescent="0.3">
      <c r="A691" s="19"/>
      <c r="B691" s="20"/>
      <c r="C691" s="21"/>
      <c r="D691" s="17"/>
      <c r="E691" s="18"/>
      <c r="F691" s="25"/>
      <c r="G691" s="12">
        <f>IF(AND(ISNUMBER($E691),$C691&gt;='40'!$A$4),
IF(ROUND($C691,2)&gt;=MAX('40'!$A$4:$A$103),
(VLOOKUP(MAX('40'!$A$4:$A$103),'40'!$A$4:$L$103,9,1)*7/6)/ROUND($D691*4.33,2),
(VLOOKUP(ROUND(Tabelle1!$C691,2),'40'!$A$4:$L$103,9,1)*7/6)/ROUND($D691*4.33,2)),0)</f>
        <v>0</v>
      </c>
      <c r="H691" s="3">
        <f t="shared" si="11"/>
        <v>0</v>
      </c>
    </row>
    <row r="692" spans="1:8" x14ac:dyDescent="0.3">
      <c r="A692" s="19"/>
      <c r="B692" s="20"/>
      <c r="C692" s="21"/>
      <c r="D692" s="17"/>
      <c r="E692" s="18"/>
      <c r="F692" s="25"/>
      <c r="G692" s="12">
        <f>IF(AND(ISNUMBER($E692),$C692&gt;='40'!$A$4),
IF(ROUND($C692,2)&gt;=MAX('40'!$A$4:$A$103),
(VLOOKUP(MAX('40'!$A$4:$A$103),'40'!$A$4:$L$103,9,1)*7/6)/ROUND($D692*4.33,2),
(VLOOKUP(ROUND(Tabelle1!$C692,2),'40'!$A$4:$L$103,9,1)*7/6)/ROUND($D692*4.33,2)),0)</f>
        <v>0</v>
      </c>
      <c r="H692" s="3">
        <f t="shared" si="11"/>
        <v>0</v>
      </c>
    </row>
    <row r="693" spans="1:8" x14ac:dyDescent="0.3">
      <c r="A693" s="19"/>
      <c r="B693" s="20"/>
      <c r="C693" s="21"/>
      <c r="D693" s="17"/>
      <c r="E693" s="18"/>
      <c r="F693" s="25"/>
      <c r="G693" s="12">
        <f>IF(AND(ISNUMBER($E693),$C693&gt;='40'!$A$4),
IF(ROUND($C693,2)&gt;=MAX('40'!$A$4:$A$103),
(VLOOKUP(MAX('40'!$A$4:$A$103),'40'!$A$4:$L$103,9,1)*7/6)/ROUND($D693*4.33,2),
(VLOOKUP(ROUND(Tabelle1!$C693,2),'40'!$A$4:$L$103,9,1)*7/6)/ROUND($D693*4.33,2)),0)</f>
        <v>0</v>
      </c>
      <c r="H693" s="3">
        <f t="shared" si="11"/>
        <v>0</v>
      </c>
    </row>
    <row r="694" spans="1:8" x14ac:dyDescent="0.3">
      <c r="A694" s="19"/>
      <c r="B694" s="20"/>
      <c r="C694" s="21"/>
      <c r="D694" s="17"/>
      <c r="E694" s="18"/>
      <c r="F694" s="25"/>
      <c r="G694" s="12">
        <f>IF(AND(ISNUMBER($E694),$C694&gt;='40'!$A$4),
IF(ROUND($C694,2)&gt;=MAX('40'!$A$4:$A$103),
(VLOOKUP(MAX('40'!$A$4:$A$103),'40'!$A$4:$L$103,9,1)*7/6)/ROUND($D694*4.33,2),
(VLOOKUP(ROUND(Tabelle1!$C694,2),'40'!$A$4:$L$103,9,1)*7/6)/ROUND($D694*4.33,2)),0)</f>
        <v>0</v>
      </c>
      <c r="H694" s="3">
        <f t="shared" si="11"/>
        <v>0</v>
      </c>
    </row>
    <row r="695" spans="1:8" x14ac:dyDescent="0.3">
      <c r="A695" s="19"/>
      <c r="B695" s="20"/>
      <c r="C695" s="21"/>
      <c r="D695" s="17"/>
      <c r="E695" s="18"/>
      <c r="F695" s="25"/>
      <c r="G695" s="12">
        <f>IF(AND(ISNUMBER($E695),$C695&gt;='40'!$A$4),
IF(ROUND($C695,2)&gt;=MAX('40'!$A$4:$A$103),
(VLOOKUP(MAX('40'!$A$4:$A$103),'40'!$A$4:$L$103,9,1)*7/6)/ROUND($D695*4.33,2),
(VLOOKUP(ROUND(Tabelle1!$C695,2),'40'!$A$4:$L$103,9,1)*7/6)/ROUND($D695*4.33,2)),0)</f>
        <v>0</v>
      </c>
      <c r="H695" s="3">
        <f t="shared" si="11"/>
        <v>0</v>
      </c>
    </row>
    <row r="696" spans="1:8" x14ac:dyDescent="0.3">
      <c r="A696" s="19"/>
      <c r="B696" s="20"/>
      <c r="C696" s="21"/>
      <c r="D696" s="17"/>
      <c r="E696" s="18"/>
      <c r="F696" s="25"/>
      <c r="G696" s="12">
        <f>IF(AND(ISNUMBER($E696),$C696&gt;='40'!$A$4),
IF(ROUND($C696,2)&gt;=MAX('40'!$A$4:$A$103),
(VLOOKUP(MAX('40'!$A$4:$A$103),'40'!$A$4:$L$103,9,1)*7/6)/ROUND($D696*4.33,2),
(VLOOKUP(ROUND(Tabelle1!$C696,2),'40'!$A$4:$L$103,9,1)*7/6)/ROUND($D696*4.33,2)),0)</f>
        <v>0</v>
      </c>
      <c r="H696" s="3">
        <f t="shared" si="11"/>
        <v>0</v>
      </c>
    </row>
    <row r="697" spans="1:8" x14ac:dyDescent="0.3">
      <c r="A697" s="19"/>
      <c r="B697" s="20"/>
      <c r="C697" s="21"/>
      <c r="D697" s="17"/>
      <c r="E697" s="18"/>
      <c r="F697" s="25"/>
      <c r="G697" s="12">
        <f>IF(AND(ISNUMBER($E697),$C697&gt;='40'!$A$4),
IF(ROUND($C697,2)&gt;=MAX('40'!$A$4:$A$103),
(VLOOKUP(MAX('40'!$A$4:$A$103),'40'!$A$4:$L$103,9,1)*7/6)/ROUND($D697*4.33,2),
(VLOOKUP(ROUND(Tabelle1!$C697,2),'40'!$A$4:$L$103,9,1)*7/6)/ROUND($D697*4.33,2)),0)</f>
        <v>0</v>
      </c>
      <c r="H697" s="3">
        <f t="shared" si="11"/>
        <v>0</v>
      </c>
    </row>
    <row r="698" spans="1:8" x14ac:dyDescent="0.3">
      <c r="A698" s="19"/>
      <c r="B698" s="20"/>
      <c r="C698" s="21"/>
      <c r="D698" s="17"/>
      <c r="E698" s="18"/>
      <c r="F698" s="25"/>
      <c r="G698" s="12">
        <f>IF(AND(ISNUMBER($E698),$C698&gt;='40'!$A$4),
IF(ROUND($C698,2)&gt;=MAX('40'!$A$4:$A$103),
(VLOOKUP(MAX('40'!$A$4:$A$103),'40'!$A$4:$L$103,9,1)*7/6)/ROUND($D698*4.33,2),
(VLOOKUP(ROUND(Tabelle1!$C698,2),'40'!$A$4:$L$103,9,1)*7/6)/ROUND($D698*4.33,2)),0)</f>
        <v>0</v>
      </c>
      <c r="H698" s="3">
        <f t="shared" si="11"/>
        <v>0</v>
      </c>
    </row>
    <row r="699" spans="1:8" x14ac:dyDescent="0.3">
      <c r="A699" s="19"/>
      <c r="B699" s="20"/>
      <c r="C699" s="21"/>
      <c r="D699" s="17"/>
      <c r="E699" s="18"/>
      <c r="F699" s="25"/>
      <c r="G699" s="12">
        <f>IF(AND(ISNUMBER($E699),$C699&gt;='40'!$A$4),
IF(ROUND($C699,2)&gt;=MAX('40'!$A$4:$A$103),
(VLOOKUP(MAX('40'!$A$4:$A$103),'40'!$A$4:$L$103,9,1)*7/6)/ROUND($D699*4.33,2),
(VLOOKUP(ROUND(Tabelle1!$C699,2),'40'!$A$4:$L$103,9,1)*7/6)/ROUND($D699*4.33,2)),0)</f>
        <v>0</v>
      </c>
      <c r="H699" s="3">
        <f t="shared" si="11"/>
        <v>0</v>
      </c>
    </row>
    <row r="700" spans="1:8" x14ac:dyDescent="0.3">
      <c r="A700" s="19"/>
      <c r="B700" s="20"/>
      <c r="C700" s="21"/>
      <c r="D700" s="17"/>
      <c r="E700" s="18"/>
      <c r="F700" s="25"/>
      <c r="G700" s="12">
        <f>IF(AND(ISNUMBER($E700),$C700&gt;='40'!$A$4),
IF(ROUND($C700,2)&gt;=MAX('40'!$A$4:$A$103),
(VLOOKUP(MAX('40'!$A$4:$A$103),'40'!$A$4:$L$103,9,1)*7/6)/ROUND($D700*4.33,2),
(VLOOKUP(ROUND(Tabelle1!$C700,2),'40'!$A$4:$L$103,9,1)*7/6)/ROUND($D700*4.33,2)),0)</f>
        <v>0</v>
      </c>
      <c r="H700" s="3">
        <f t="shared" si="11"/>
        <v>0</v>
      </c>
    </row>
    <row r="701" spans="1:8" x14ac:dyDescent="0.3">
      <c r="A701" s="19"/>
      <c r="B701" s="20"/>
      <c r="C701" s="21"/>
      <c r="D701" s="17"/>
      <c r="E701" s="18"/>
      <c r="F701" s="25"/>
      <c r="G701" s="12">
        <f>IF(AND(ISNUMBER($E701),$C701&gt;='40'!$A$4),
IF(ROUND($C701,2)&gt;=MAX('40'!$A$4:$A$103),
(VLOOKUP(MAX('40'!$A$4:$A$103),'40'!$A$4:$L$103,9,1)*7/6)/ROUND($D701*4.33,2),
(VLOOKUP(ROUND(Tabelle1!$C701,2),'40'!$A$4:$L$103,9,1)*7/6)/ROUND($D701*4.33,2)),0)</f>
        <v>0</v>
      </c>
      <c r="H701" s="3">
        <f t="shared" si="11"/>
        <v>0</v>
      </c>
    </row>
    <row r="702" spans="1:8" x14ac:dyDescent="0.3">
      <c r="A702" s="19"/>
      <c r="B702" s="20"/>
      <c r="C702" s="21"/>
      <c r="D702" s="17"/>
      <c r="E702" s="18"/>
      <c r="F702" s="25"/>
      <c r="G702" s="12">
        <f>IF(AND(ISNUMBER($E702),$C702&gt;='40'!$A$4),
IF(ROUND($C702,2)&gt;=MAX('40'!$A$4:$A$103),
(VLOOKUP(MAX('40'!$A$4:$A$103),'40'!$A$4:$L$103,9,1)*7/6)/ROUND($D702*4.33,2),
(VLOOKUP(ROUND(Tabelle1!$C702,2),'40'!$A$4:$L$103,9,1)*7/6)/ROUND($D702*4.33,2)),0)</f>
        <v>0</v>
      </c>
      <c r="H702" s="3">
        <f t="shared" si="11"/>
        <v>0</v>
      </c>
    </row>
    <row r="703" spans="1:8" x14ac:dyDescent="0.3">
      <c r="A703" s="19"/>
      <c r="B703" s="20"/>
      <c r="C703" s="21"/>
      <c r="D703" s="17"/>
      <c r="E703" s="18"/>
      <c r="F703" s="25"/>
      <c r="G703" s="12">
        <f>IF(AND(ISNUMBER($E703),$C703&gt;='40'!$A$4),
IF(ROUND($C703,2)&gt;=MAX('40'!$A$4:$A$103),
(VLOOKUP(MAX('40'!$A$4:$A$103),'40'!$A$4:$L$103,9,1)*7/6)/ROUND($D703*4.33,2),
(VLOOKUP(ROUND(Tabelle1!$C703,2),'40'!$A$4:$L$103,9,1)*7/6)/ROUND($D703*4.33,2)),0)</f>
        <v>0</v>
      </c>
      <c r="H703" s="3">
        <f t="shared" si="11"/>
        <v>0</v>
      </c>
    </row>
    <row r="704" spans="1:8" x14ac:dyDescent="0.3">
      <c r="A704" s="19"/>
      <c r="B704" s="20"/>
      <c r="C704" s="21"/>
      <c r="D704" s="17"/>
      <c r="E704" s="18"/>
      <c r="F704" s="25"/>
      <c r="G704" s="12">
        <f>IF(AND(ISNUMBER($E704),$C704&gt;='40'!$A$4),
IF(ROUND($C704,2)&gt;=MAX('40'!$A$4:$A$103),
(VLOOKUP(MAX('40'!$A$4:$A$103),'40'!$A$4:$L$103,9,1)*7/6)/ROUND($D704*4.33,2),
(VLOOKUP(ROUND(Tabelle1!$C704,2),'40'!$A$4:$L$103,9,1)*7/6)/ROUND($D704*4.33,2)),0)</f>
        <v>0</v>
      </c>
      <c r="H704" s="3">
        <f t="shared" si="11"/>
        <v>0</v>
      </c>
    </row>
    <row r="705" spans="1:8" x14ac:dyDescent="0.3">
      <c r="A705" s="19"/>
      <c r="B705" s="20"/>
      <c r="C705" s="21"/>
      <c r="D705" s="17"/>
      <c r="E705" s="18"/>
      <c r="F705" s="25"/>
      <c r="G705" s="12">
        <f>IF(AND(ISNUMBER($E705),$C705&gt;='40'!$A$4),
IF(ROUND($C705,2)&gt;=MAX('40'!$A$4:$A$103),
(VLOOKUP(MAX('40'!$A$4:$A$103),'40'!$A$4:$L$103,9,1)*7/6)/ROUND($D705*4.33,2),
(VLOOKUP(ROUND(Tabelle1!$C705,2),'40'!$A$4:$L$103,9,1)*7/6)/ROUND($D705*4.33,2)),0)</f>
        <v>0</v>
      </c>
      <c r="H705" s="3">
        <f t="shared" si="11"/>
        <v>0</v>
      </c>
    </row>
    <row r="706" spans="1:8" x14ac:dyDescent="0.3">
      <c r="A706" s="19"/>
      <c r="B706" s="20"/>
      <c r="C706" s="21"/>
      <c r="D706" s="17"/>
      <c r="E706" s="18"/>
      <c r="F706" s="25"/>
      <c r="G706" s="12">
        <f>IF(AND(ISNUMBER($E706),$C706&gt;='40'!$A$4),
IF(ROUND($C706,2)&gt;=MAX('40'!$A$4:$A$103),
(VLOOKUP(MAX('40'!$A$4:$A$103),'40'!$A$4:$L$103,9,1)*7/6)/ROUND($D706*4.33,2),
(VLOOKUP(ROUND(Tabelle1!$C706,2),'40'!$A$4:$L$103,9,1)*7/6)/ROUND($D706*4.33,2)),0)</f>
        <v>0</v>
      </c>
      <c r="H706" s="3">
        <f t="shared" si="11"/>
        <v>0</v>
      </c>
    </row>
    <row r="707" spans="1:8" x14ac:dyDescent="0.3">
      <c r="A707" s="19"/>
      <c r="B707" s="20"/>
      <c r="C707" s="21"/>
      <c r="D707" s="17"/>
      <c r="E707" s="18"/>
      <c r="F707" s="25"/>
      <c r="G707" s="12">
        <f>IF(AND(ISNUMBER($E707),$C707&gt;='40'!$A$4),
IF(ROUND($C707,2)&gt;=MAX('40'!$A$4:$A$103),
(VLOOKUP(MAX('40'!$A$4:$A$103),'40'!$A$4:$L$103,9,1)*7/6)/ROUND($D707*4.33,2),
(VLOOKUP(ROUND(Tabelle1!$C707,2),'40'!$A$4:$L$103,9,1)*7/6)/ROUND($D707*4.33,2)),0)</f>
        <v>0</v>
      </c>
      <c r="H707" s="3">
        <f t="shared" si="11"/>
        <v>0</v>
      </c>
    </row>
    <row r="708" spans="1:8" x14ac:dyDescent="0.3">
      <c r="A708" s="19"/>
      <c r="B708" s="20"/>
      <c r="C708" s="21"/>
      <c r="D708" s="17"/>
      <c r="E708" s="18"/>
      <c r="F708" s="25"/>
      <c r="G708" s="12">
        <f>IF(AND(ISNUMBER($E708),$C708&gt;='40'!$A$4),
IF(ROUND($C708,2)&gt;=MAX('40'!$A$4:$A$103),
(VLOOKUP(MAX('40'!$A$4:$A$103),'40'!$A$4:$L$103,9,1)*7/6)/ROUND($D708*4.33,2),
(VLOOKUP(ROUND(Tabelle1!$C708,2),'40'!$A$4:$L$103,9,1)*7/6)/ROUND($D708*4.33,2)),0)</f>
        <v>0</v>
      </c>
      <c r="H708" s="3">
        <f t="shared" si="11"/>
        <v>0</v>
      </c>
    </row>
    <row r="709" spans="1:8" x14ac:dyDescent="0.3">
      <c r="A709" s="19"/>
      <c r="B709" s="20"/>
      <c r="C709" s="21"/>
      <c r="D709" s="17"/>
      <c r="E709" s="18"/>
      <c r="F709" s="25"/>
      <c r="G709" s="12">
        <f>IF(AND(ISNUMBER($E709),$C709&gt;='40'!$A$4),
IF(ROUND($C709,2)&gt;=MAX('40'!$A$4:$A$103),
(VLOOKUP(MAX('40'!$A$4:$A$103),'40'!$A$4:$L$103,9,1)*7/6)/ROUND($D709*4.33,2),
(VLOOKUP(ROUND(Tabelle1!$C709,2),'40'!$A$4:$L$103,9,1)*7/6)/ROUND($D709*4.33,2)),0)</f>
        <v>0</v>
      </c>
      <c r="H709" s="3">
        <f t="shared" si="11"/>
        <v>0</v>
      </c>
    </row>
    <row r="710" spans="1:8" x14ac:dyDescent="0.3">
      <c r="A710" s="19"/>
      <c r="B710" s="20"/>
      <c r="C710" s="21"/>
      <c r="D710" s="17"/>
      <c r="E710" s="18"/>
      <c r="F710" s="25"/>
      <c r="G710" s="12">
        <f>IF(AND(ISNUMBER($E710),$C710&gt;='40'!$A$4),
IF(ROUND($C710,2)&gt;=MAX('40'!$A$4:$A$103),
(VLOOKUP(MAX('40'!$A$4:$A$103),'40'!$A$4:$L$103,9,1)*7/6)/ROUND($D710*4.33,2),
(VLOOKUP(ROUND(Tabelle1!$C710,2),'40'!$A$4:$L$103,9,1)*7/6)/ROUND($D710*4.33,2)),0)</f>
        <v>0</v>
      </c>
      <c r="H710" s="3">
        <f t="shared" si="11"/>
        <v>0</v>
      </c>
    </row>
    <row r="711" spans="1:8" x14ac:dyDescent="0.3">
      <c r="A711" s="19"/>
      <c r="B711" s="20"/>
      <c r="C711" s="21"/>
      <c r="D711" s="17"/>
      <c r="E711" s="18"/>
      <c r="F711" s="25"/>
      <c r="G711" s="12">
        <f>IF(AND(ISNUMBER($E711),$C711&gt;='40'!$A$4),
IF(ROUND($C711,2)&gt;=MAX('40'!$A$4:$A$103),
(VLOOKUP(MAX('40'!$A$4:$A$103),'40'!$A$4:$L$103,9,1)*7/6)/ROUND($D711*4.33,2),
(VLOOKUP(ROUND(Tabelle1!$C711,2),'40'!$A$4:$L$103,9,1)*7/6)/ROUND($D711*4.33,2)),0)</f>
        <v>0</v>
      </c>
      <c r="H711" s="3">
        <f t="shared" si="11"/>
        <v>0</v>
      </c>
    </row>
    <row r="712" spans="1:8" x14ac:dyDescent="0.3">
      <c r="A712" s="19"/>
      <c r="B712" s="20"/>
      <c r="C712" s="21"/>
      <c r="D712" s="17"/>
      <c r="E712" s="18"/>
      <c r="F712" s="25"/>
      <c r="G712" s="12">
        <f>IF(AND(ISNUMBER($E712),$C712&gt;='40'!$A$4),
IF(ROUND($C712,2)&gt;=MAX('40'!$A$4:$A$103),
(VLOOKUP(MAX('40'!$A$4:$A$103),'40'!$A$4:$L$103,9,1)*7/6)/ROUND($D712*4.33,2),
(VLOOKUP(ROUND(Tabelle1!$C712,2),'40'!$A$4:$L$103,9,1)*7/6)/ROUND($D712*4.33,2)),0)</f>
        <v>0</v>
      </c>
      <c r="H712" s="3">
        <f t="shared" si="11"/>
        <v>0</v>
      </c>
    </row>
    <row r="713" spans="1:8" x14ac:dyDescent="0.3">
      <c r="A713" s="19"/>
      <c r="B713" s="20"/>
      <c r="C713" s="21"/>
      <c r="D713" s="17"/>
      <c r="E713" s="18"/>
      <c r="F713" s="25"/>
      <c r="G713" s="12">
        <f>IF(AND(ISNUMBER($E713),$C713&gt;='40'!$A$4),
IF(ROUND($C713,2)&gt;=MAX('40'!$A$4:$A$103),
(VLOOKUP(MAX('40'!$A$4:$A$103),'40'!$A$4:$L$103,9,1)*7/6)/ROUND($D713*4.33,2),
(VLOOKUP(ROUND(Tabelle1!$C713,2),'40'!$A$4:$L$103,9,1)*7/6)/ROUND($D713*4.33,2)),0)</f>
        <v>0</v>
      </c>
      <c r="H713" s="3">
        <f t="shared" si="11"/>
        <v>0</v>
      </c>
    </row>
    <row r="714" spans="1:8" x14ac:dyDescent="0.3">
      <c r="A714" s="19"/>
      <c r="B714" s="20"/>
      <c r="C714" s="21"/>
      <c r="D714" s="17"/>
      <c r="E714" s="18"/>
      <c r="F714" s="25"/>
      <c r="G714" s="12">
        <f>IF(AND(ISNUMBER($E714),$C714&gt;='40'!$A$4),
IF(ROUND($C714,2)&gt;=MAX('40'!$A$4:$A$103),
(VLOOKUP(MAX('40'!$A$4:$A$103),'40'!$A$4:$L$103,9,1)*7/6)/ROUND($D714*4.33,2),
(VLOOKUP(ROUND(Tabelle1!$C714,2),'40'!$A$4:$L$103,9,1)*7/6)/ROUND($D714*4.33,2)),0)</f>
        <v>0</v>
      </c>
      <c r="H714" s="3">
        <f t="shared" si="11"/>
        <v>0</v>
      </c>
    </row>
    <row r="715" spans="1:8" x14ac:dyDescent="0.3">
      <c r="A715" s="19"/>
      <c r="B715" s="20"/>
      <c r="C715" s="21"/>
      <c r="D715" s="17"/>
      <c r="E715" s="18"/>
      <c r="F715" s="25"/>
      <c r="G715" s="12">
        <f>IF(AND(ISNUMBER($E715),$C715&gt;='40'!$A$4),
IF(ROUND($C715,2)&gt;=MAX('40'!$A$4:$A$103),
(VLOOKUP(MAX('40'!$A$4:$A$103),'40'!$A$4:$L$103,9,1)*7/6)/ROUND($D715*4.33,2),
(VLOOKUP(ROUND(Tabelle1!$C715,2),'40'!$A$4:$L$103,9,1)*7/6)/ROUND($D715*4.33,2)),0)</f>
        <v>0</v>
      </c>
      <c r="H715" s="3">
        <f t="shared" si="11"/>
        <v>0</v>
      </c>
    </row>
    <row r="716" spans="1:8" x14ac:dyDescent="0.3">
      <c r="A716" s="19"/>
      <c r="B716" s="20"/>
      <c r="C716" s="21"/>
      <c r="D716" s="17"/>
      <c r="E716" s="18"/>
      <c r="F716" s="25"/>
      <c r="G716" s="12">
        <f>IF(AND(ISNUMBER($E716),$C716&gt;='40'!$A$4),
IF(ROUND($C716,2)&gt;=MAX('40'!$A$4:$A$103),
(VLOOKUP(MAX('40'!$A$4:$A$103),'40'!$A$4:$L$103,9,1)*7/6)/ROUND($D716*4.33,2),
(VLOOKUP(ROUND(Tabelle1!$C716,2),'40'!$A$4:$L$103,9,1)*7/6)/ROUND($D716*4.33,2)),0)</f>
        <v>0</v>
      </c>
      <c r="H716" s="3">
        <f t="shared" si="11"/>
        <v>0</v>
      </c>
    </row>
    <row r="717" spans="1:8" x14ac:dyDescent="0.3">
      <c r="A717" s="19"/>
      <c r="B717" s="20"/>
      <c r="C717" s="21"/>
      <c r="D717" s="17"/>
      <c r="E717" s="18"/>
      <c r="F717" s="25"/>
      <c r="G717" s="12">
        <f>IF(AND(ISNUMBER($E717),$C717&gt;='40'!$A$4),
IF(ROUND($C717,2)&gt;=MAX('40'!$A$4:$A$103),
(VLOOKUP(MAX('40'!$A$4:$A$103),'40'!$A$4:$L$103,9,1)*7/6)/ROUND($D717*4.33,2),
(VLOOKUP(ROUND(Tabelle1!$C717,2),'40'!$A$4:$L$103,9,1)*7/6)/ROUND($D717*4.33,2)),0)</f>
        <v>0</v>
      </c>
      <c r="H717" s="3">
        <f t="shared" si="11"/>
        <v>0</v>
      </c>
    </row>
    <row r="718" spans="1:8" x14ac:dyDescent="0.3">
      <c r="A718" s="19"/>
      <c r="B718" s="20"/>
      <c r="C718" s="21"/>
      <c r="D718" s="17"/>
      <c r="E718" s="18"/>
      <c r="F718" s="25"/>
      <c r="G718" s="12">
        <f>IF(AND(ISNUMBER($E718),$C718&gt;='40'!$A$4),
IF(ROUND($C718,2)&gt;=MAX('40'!$A$4:$A$103),
(VLOOKUP(MAX('40'!$A$4:$A$103),'40'!$A$4:$L$103,9,1)*7/6)/ROUND($D718*4.33,2),
(VLOOKUP(ROUND(Tabelle1!$C718,2),'40'!$A$4:$L$103,9,1)*7/6)/ROUND($D718*4.33,2)),0)</f>
        <v>0</v>
      </c>
      <c r="H718" s="3">
        <f t="shared" si="11"/>
        <v>0</v>
      </c>
    </row>
    <row r="719" spans="1:8" x14ac:dyDescent="0.3">
      <c r="A719" s="19"/>
      <c r="B719" s="20"/>
      <c r="C719" s="21"/>
      <c r="D719" s="17"/>
      <c r="E719" s="18"/>
      <c r="F719" s="25"/>
      <c r="G719" s="12">
        <f>IF(AND(ISNUMBER($E719),$C719&gt;='40'!$A$4),
IF(ROUND($C719,2)&gt;=MAX('40'!$A$4:$A$103),
(VLOOKUP(MAX('40'!$A$4:$A$103),'40'!$A$4:$L$103,9,1)*7/6)/ROUND($D719*4.33,2),
(VLOOKUP(ROUND(Tabelle1!$C719,2),'40'!$A$4:$L$103,9,1)*7/6)/ROUND($D719*4.33,2)),0)</f>
        <v>0</v>
      </c>
      <c r="H719" s="3">
        <f t="shared" si="11"/>
        <v>0</v>
      </c>
    </row>
    <row r="720" spans="1:8" x14ac:dyDescent="0.3">
      <c r="A720" s="19"/>
      <c r="B720" s="20"/>
      <c r="C720" s="21"/>
      <c r="D720" s="17"/>
      <c r="E720" s="18"/>
      <c r="F720" s="25"/>
      <c r="G720" s="12">
        <f>IF(AND(ISNUMBER($E720),$C720&gt;='40'!$A$4),
IF(ROUND($C720,2)&gt;=MAX('40'!$A$4:$A$103),
(VLOOKUP(MAX('40'!$A$4:$A$103),'40'!$A$4:$L$103,9,1)*7/6)/ROUND($D720*4.33,2),
(VLOOKUP(ROUND(Tabelle1!$C720,2),'40'!$A$4:$L$103,9,1)*7/6)/ROUND($D720*4.33,2)),0)</f>
        <v>0</v>
      </c>
      <c r="H720" s="3">
        <f t="shared" si="11"/>
        <v>0</v>
      </c>
    </row>
    <row r="721" spans="1:8" x14ac:dyDescent="0.3">
      <c r="A721" s="19"/>
      <c r="B721" s="20"/>
      <c r="C721" s="21"/>
      <c r="D721" s="17"/>
      <c r="E721" s="18"/>
      <c r="F721" s="25"/>
      <c r="G721" s="12">
        <f>IF(AND(ISNUMBER($E721),$C721&gt;='40'!$A$4),
IF(ROUND($C721,2)&gt;=MAX('40'!$A$4:$A$103),
(VLOOKUP(MAX('40'!$A$4:$A$103),'40'!$A$4:$L$103,9,1)*7/6)/ROUND($D721*4.33,2),
(VLOOKUP(ROUND(Tabelle1!$C721,2),'40'!$A$4:$L$103,9,1)*7/6)/ROUND($D721*4.33,2)),0)</f>
        <v>0</v>
      </c>
      <c r="H721" s="3">
        <f t="shared" si="11"/>
        <v>0</v>
      </c>
    </row>
    <row r="722" spans="1:8" x14ac:dyDescent="0.3">
      <c r="A722" s="19"/>
      <c r="B722" s="20"/>
      <c r="C722" s="21"/>
      <c r="D722" s="17"/>
      <c r="E722" s="18"/>
      <c r="F722" s="25"/>
      <c r="G722" s="12">
        <f>IF(AND(ISNUMBER($E722),$C722&gt;='40'!$A$4),
IF(ROUND($C722,2)&gt;=MAX('40'!$A$4:$A$103),
(VLOOKUP(MAX('40'!$A$4:$A$103),'40'!$A$4:$L$103,9,1)*7/6)/ROUND($D722*4.33,2),
(VLOOKUP(ROUND(Tabelle1!$C722,2),'40'!$A$4:$L$103,9,1)*7/6)/ROUND($D722*4.33,2)),0)</f>
        <v>0</v>
      </c>
      <c r="H722" s="3">
        <f t="shared" si="11"/>
        <v>0</v>
      </c>
    </row>
    <row r="723" spans="1:8" x14ac:dyDescent="0.3">
      <c r="A723" s="19"/>
      <c r="B723" s="20"/>
      <c r="C723" s="21"/>
      <c r="D723" s="17"/>
      <c r="E723" s="18"/>
      <c r="F723" s="25"/>
      <c r="G723" s="12">
        <f>IF(AND(ISNUMBER($E723),$C723&gt;='40'!$A$4),
IF(ROUND($C723,2)&gt;=MAX('40'!$A$4:$A$103),
(VLOOKUP(MAX('40'!$A$4:$A$103),'40'!$A$4:$L$103,9,1)*7/6)/ROUND($D723*4.33,2),
(VLOOKUP(ROUND(Tabelle1!$C723,2),'40'!$A$4:$L$103,9,1)*7/6)/ROUND($D723*4.33,2)),0)</f>
        <v>0</v>
      </c>
      <c r="H723" s="3">
        <f t="shared" si="11"/>
        <v>0</v>
      </c>
    </row>
    <row r="724" spans="1:8" x14ac:dyDescent="0.3">
      <c r="A724" s="19"/>
      <c r="B724" s="20"/>
      <c r="C724" s="21"/>
      <c r="D724" s="17"/>
      <c r="E724" s="18"/>
      <c r="F724" s="25"/>
      <c r="G724" s="12">
        <f>IF(AND(ISNUMBER($E724),$C724&gt;='40'!$A$4),
IF(ROUND($C724,2)&gt;=MAX('40'!$A$4:$A$103),
(VLOOKUP(MAX('40'!$A$4:$A$103),'40'!$A$4:$L$103,9,1)*7/6)/ROUND($D724*4.33,2),
(VLOOKUP(ROUND(Tabelle1!$C724,2),'40'!$A$4:$L$103,9,1)*7/6)/ROUND($D724*4.33,2)),0)</f>
        <v>0</v>
      </c>
      <c r="H724" s="3">
        <f t="shared" si="11"/>
        <v>0</v>
      </c>
    </row>
    <row r="725" spans="1:8" x14ac:dyDescent="0.3">
      <c r="A725" s="19"/>
      <c r="B725" s="20"/>
      <c r="C725" s="21"/>
      <c r="D725" s="17"/>
      <c r="E725" s="18"/>
      <c r="F725" s="25"/>
      <c r="G725" s="12">
        <f>IF(AND(ISNUMBER($E725),$C725&gt;='40'!$A$4),
IF(ROUND($C725,2)&gt;=MAX('40'!$A$4:$A$103),
(VLOOKUP(MAX('40'!$A$4:$A$103),'40'!$A$4:$L$103,9,1)*7/6)/ROUND($D725*4.33,2),
(VLOOKUP(ROUND(Tabelle1!$C725,2),'40'!$A$4:$L$103,9,1)*7/6)/ROUND($D725*4.33,2)),0)</f>
        <v>0</v>
      </c>
      <c r="H725" s="3">
        <f t="shared" si="11"/>
        <v>0</v>
      </c>
    </row>
    <row r="726" spans="1:8" x14ac:dyDescent="0.3">
      <c r="A726" s="19"/>
      <c r="B726" s="20"/>
      <c r="C726" s="21"/>
      <c r="D726" s="17"/>
      <c r="E726" s="18"/>
      <c r="F726" s="25"/>
      <c r="G726" s="12">
        <f>IF(AND(ISNUMBER($E726),$C726&gt;='40'!$A$4),
IF(ROUND($C726,2)&gt;=MAX('40'!$A$4:$A$103),
(VLOOKUP(MAX('40'!$A$4:$A$103),'40'!$A$4:$L$103,9,1)*7/6)/ROUND($D726*4.33,2),
(VLOOKUP(ROUND(Tabelle1!$C726,2),'40'!$A$4:$L$103,9,1)*7/6)/ROUND($D726*4.33,2)),0)</f>
        <v>0</v>
      </c>
      <c r="H726" s="3">
        <f t="shared" si="11"/>
        <v>0</v>
      </c>
    </row>
    <row r="727" spans="1:8" x14ac:dyDescent="0.3">
      <c r="A727" s="19"/>
      <c r="B727" s="20"/>
      <c r="C727" s="21"/>
      <c r="D727" s="17"/>
      <c r="E727" s="18"/>
      <c r="F727" s="25"/>
      <c r="G727" s="12">
        <f>IF(AND(ISNUMBER($E727),$C727&gt;='40'!$A$4),
IF(ROUND($C727,2)&gt;=MAX('40'!$A$4:$A$103),
(VLOOKUP(MAX('40'!$A$4:$A$103),'40'!$A$4:$L$103,9,1)*7/6)/ROUND($D727*4.33,2),
(VLOOKUP(ROUND(Tabelle1!$C727,2),'40'!$A$4:$L$103,9,1)*7/6)/ROUND($D727*4.33,2)),0)</f>
        <v>0</v>
      </c>
      <c r="H727" s="3">
        <f t="shared" si="11"/>
        <v>0</v>
      </c>
    </row>
    <row r="728" spans="1:8" x14ac:dyDescent="0.3">
      <c r="A728" s="19"/>
      <c r="B728" s="20"/>
      <c r="C728" s="21"/>
      <c r="D728" s="17"/>
      <c r="E728" s="18"/>
      <c r="F728" s="25"/>
      <c r="G728" s="12">
        <f>IF(AND(ISNUMBER($E728),$C728&gt;='40'!$A$4),
IF(ROUND($C728,2)&gt;=MAX('40'!$A$4:$A$103),
(VLOOKUP(MAX('40'!$A$4:$A$103),'40'!$A$4:$L$103,9,1)*7/6)/ROUND($D728*4.33,2),
(VLOOKUP(ROUND(Tabelle1!$C728,2),'40'!$A$4:$L$103,9,1)*7/6)/ROUND($D728*4.33,2)),0)</f>
        <v>0</v>
      </c>
      <c r="H728" s="3">
        <f t="shared" si="11"/>
        <v>0</v>
      </c>
    </row>
    <row r="729" spans="1:8" x14ac:dyDescent="0.3">
      <c r="A729" s="19"/>
      <c r="B729" s="20"/>
      <c r="C729" s="21"/>
      <c r="D729" s="17"/>
      <c r="E729" s="18"/>
      <c r="F729" s="25"/>
      <c r="G729" s="12">
        <f>IF(AND(ISNUMBER($E729),$C729&gt;='40'!$A$4),
IF(ROUND($C729,2)&gt;=MAX('40'!$A$4:$A$103),
(VLOOKUP(MAX('40'!$A$4:$A$103),'40'!$A$4:$L$103,9,1)*7/6)/ROUND($D729*4.33,2),
(VLOOKUP(ROUND(Tabelle1!$C729,2),'40'!$A$4:$L$103,9,1)*7/6)/ROUND($D729*4.33,2)),0)</f>
        <v>0</v>
      </c>
      <c r="H729" s="3">
        <f t="shared" si="11"/>
        <v>0</v>
      </c>
    </row>
    <row r="730" spans="1:8" x14ac:dyDescent="0.3">
      <c r="A730" s="19"/>
      <c r="B730" s="20"/>
      <c r="C730" s="21"/>
      <c r="D730" s="17"/>
      <c r="E730" s="18"/>
      <c r="F730" s="25"/>
      <c r="G730" s="12">
        <f>IF(AND(ISNUMBER($E730),$C730&gt;='40'!$A$4),
IF(ROUND($C730,2)&gt;=MAX('40'!$A$4:$A$103),
(VLOOKUP(MAX('40'!$A$4:$A$103),'40'!$A$4:$L$103,9,1)*7/6)/ROUND($D730*4.33,2),
(VLOOKUP(ROUND(Tabelle1!$C730,2),'40'!$A$4:$L$103,9,1)*7/6)/ROUND($D730*4.33,2)),0)</f>
        <v>0</v>
      </c>
      <c r="H730" s="3">
        <f t="shared" si="11"/>
        <v>0</v>
      </c>
    </row>
    <row r="731" spans="1:8" x14ac:dyDescent="0.3">
      <c r="A731" s="19"/>
      <c r="B731" s="20"/>
      <c r="C731" s="21"/>
      <c r="D731" s="17"/>
      <c r="E731" s="18"/>
      <c r="F731" s="25"/>
      <c r="G731" s="12">
        <f>IF(AND(ISNUMBER($E731),$C731&gt;='40'!$A$4),
IF(ROUND($C731,2)&gt;=MAX('40'!$A$4:$A$103),
(VLOOKUP(MAX('40'!$A$4:$A$103),'40'!$A$4:$L$103,9,1)*7/6)/ROUND($D731*4.33,2),
(VLOOKUP(ROUND(Tabelle1!$C731,2),'40'!$A$4:$L$103,9,1)*7/6)/ROUND($D731*4.33,2)),0)</f>
        <v>0</v>
      </c>
      <c r="H731" s="3">
        <f t="shared" si="11"/>
        <v>0</v>
      </c>
    </row>
    <row r="732" spans="1:8" x14ac:dyDescent="0.3">
      <c r="A732" s="19"/>
      <c r="B732" s="20"/>
      <c r="C732" s="21"/>
      <c r="D732" s="17"/>
      <c r="E732" s="18"/>
      <c r="F732" s="25"/>
      <c r="G732" s="12">
        <f>IF(AND(ISNUMBER($E732),$C732&gt;='40'!$A$4),
IF(ROUND($C732,2)&gt;=MAX('40'!$A$4:$A$103),
(VLOOKUP(MAX('40'!$A$4:$A$103),'40'!$A$4:$L$103,9,1)*7/6)/ROUND($D732*4.33,2),
(VLOOKUP(ROUND(Tabelle1!$C732,2),'40'!$A$4:$L$103,9,1)*7/6)/ROUND($D732*4.33,2)),0)</f>
        <v>0</v>
      </c>
      <c r="H732" s="3">
        <f t="shared" si="11"/>
        <v>0</v>
      </c>
    </row>
    <row r="733" spans="1:8" x14ac:dyDescent="0.3">
      <c r="A733" s="19"/>
      <c r="B733" s="20"/>
      <c r="C733" s="21"/>
      <c r="D733" s="17"/>
      <c r="E733" s="18"/>
      <c r="F733" s="25"/>
      <c r="G733" s="12">
        <f>IF(AND(ISNUMBER($E733),$C733&gt;='40'!$A$4),
IF(ROUND($C733,2)&gt;=MAX('40'!$A$4:$A$103),
(VLOOKUP(MAX('40'!$A$4:$A$103),'40'!$A$4:$L$103,9,1)*7/6)/ROUND($D733*4.33,2),
(VLOOKUP(ROUND(Tabelle1!$C733,2),'40'!$A$4:$L$103,9,1)*7/6)/ROUND($D733*4.33,2)),0)</f>
        <v>0</v>
      </c>
      <c r="H733" s="3">
        <f t="shared" si="11"/>
        <v>0</v>
      </c>
    </row>
    <row r="734" spans="1:8" x14ac:dyDescent="0.3">
      <c r="A734" s="19"/>
      <c r="B734" s="20"/>
      <c r="C734" s="21"/>
      <c r="D734" s="17"/>
      <c r="E734" s="18"/>
      <c r="F734" s="25"/>
      <c r="G734" s="12">
        <f>IF(AND(ISNUMBER($E734),$C734&gt;='40'!$A$4),
IF(ROUND($C734,2)&gt;=MAX('40'!$A$4:$A$103),
(VLOOKUP(MAX('40'!$A$4:$A$103),'40'!$A$4:$L$103,9,1)*7/6)/ROUND($D734*4.33,2),
(VLOOKUP(ROUND(Tabelle1!$C734,2),'40'!$A$4:$L$103,9,1)*7/6)/ROUND($D734*4.33,2)),0)</f>
        <v>0</v>
      </c>
      <c r="H734" s="3">
        <f t="shared" si="11"/>
        <v>0</v>
      </c>
    </row>
    <row r="735" spans="1:8" x14ac:dyDescent="0.3">
      <c r="A735" s="19"/>
      <c r="B735" s="20"/>
      <c r="C735" s="21"/>
      <c r="D735" s="17"/>
      <c r="E735" s="18"/>
      <c r="F735" s="25"/>
      <c r="G735" s="12">
        <f>IF(AND(ISNUMBER($E735),$C735&gt;='40'!$A$4),
IF(ROUND($C735,2)&gt;=MAX('40'!$A$4:$A$103),
(VLOOKUP(MAX('40'!$A$4:$A$103),'40'!$A$4:$L$103,9,1)*7/6)/ROUND($D735*4.33,2),
(VLOOKUP(ROUND(Tabelle1!$C735,2),'40'!$A$4:$L$103,9,1)*7/6)/ROUND($D735*4.33,2)),0)</f>
        <v>0</v>
      </c>
      <c r="H735" s="3">
        <f t="shared" si="11"/>
        <v>0</v>
      </c>
    </row>
    <row r="736" spans="1:8" x14ac:dyDescent="0.3">
      <c r="A736" s="19"/>
      <c r="B736" s="20"/>
      <c r="C736" s="21"/>
      <c r="D736" s="17"/>
      <c r="E736" s="18"/>
      <c r="F736" s="25"/>
      <c r="G736" s="12">
        <f>IF(AND(ISNUMBER($E736),$C736&gt;='40'!$A$4),
IF(ROUND($C736,2)&gt;=MAX('40'!$A$4:$A$103),
(VLOOKUP(MAX('40'!$A$4:$A$103),'40'!$A$4:$L$103,9,1)*7/6)/ROUND($D736*4.33,2),
(VLOOKUP(ROUND(Tabelle1!$C736,2),'40'!$A$4:$L$103,9,1)*7/6)/ROUND($D736*4.33,2)),0)</f>
        <v>0</v>
      </c>
      <c r="H736" s="3">
        <f t="shared" si="11"/>
        <v>0</v>
      </c>
    </row>
    <row r="737" spans="1:8" x14ac:dyDescent="0.3">
      <c r="A737" s="19"/>
      <c r="B737" s="20"/>
      <c r="C737" s="21"/>
      <c r="D737" s="17"/>
      <c r="E737" s="18"/>
      <c r="F737" s="25"/>
      <c r="G737" s="12">
        <f>IF(AND(ISNUMBER($E737),$C737&gt;='40'!$A$4),
IF(ROUND($C737,2)&gt;=MAX('40'!$A$4:$A$103),
(VLOOKUP(MAX('40'!$A$4:$A$103),'40'!$A$4:$L$103,9,1)*7/6)/ROUND($D737*4.33,2),
(VLOOKUP(ROUND(Tabelle1!$C737,2),'40'!$A$4:$L$103,9,1)*7/6)/ROUND($D737*4.33,2)),0)</f>
        <v>0</v>
      </c>
      <c r="H737" s="3">
        <f t="shared" si="11"/>
        <v>0</v>
      </c>
    </row>
    <row r="738" spans="1:8" x14ac:dyDescent="0.3">
      <c r="A738" s="19"/>
      <c r="B738" s="20"/>
      <c r="C738" s="21"/>
      <c r="D738" s="17"/>
      <c r="E738" s="18"/>
      <c r="F738" s="25"/>
      <c r="G738" s="12">
        <f>IF(AND(ISNUMBER($E738),$C738&gt;='40'!$A$4),
IF(ROUND($C738,2)&gt;=MAX('40'!$A$4:$A$103),
(VLOOKUP(MAX('40'!$A$4:$A$103),'40'!$A$4:$L$103,9,1)*7/6)/ROUND($D738*4.33,2),
(VLOOKUP(ROUND(Tabelle1!$C738,2),'40'!$A$4:$L$103,9,1)*7/6)/ROUND($D738*4.33,2)),0)</f>
        <v>0</v>
      </c>
      <c r="H738" s="3">
        <f t="shared" si="11"/>
        <v>0</v>
      </c>
    </row>
    <row r="739" spans="1:8" x14ac:dyDescent="0.3">
      <c r="A739" s="19"/>
      <c r="B739" s="20"/>
      <c r="C739" s="21"/>
      <c r="D739" s="17"/>
      <c r="E739" s="18"/>
      <c r="F739" s="25"/>
      <c r="G739" s="12">
        <f>IF(AND(ISNUMBER($E739),$C739&gt;='40'!$A$4),
IF(ROUND($C739,2)&gt;=MAX('40'!$A$4:$A$103),
(VLOOKUP(MAX('40'!$A$4:$A$103),'40'!$A$4:$L$103,9,1)*7/6)/ROUND($D739*4.33,2),
(VLOOKUP(ROUND(Tabelle1!$C739,2),'40'!$A$4:$L$103,9,1)*7/6)/ROUND($D739*4.33,2)),0)</f>
        <v>0</v>
      </c>
      <c r="H739" s="3">
        <f t="shared" si="11"/>
        <v>0</v>
      </c>
    </row>
    <row r="740" spans="1:8" x14ac:dyDescent="0.3">
      <c r="A740" s="19"/>
      <c r="B740" s="20"/>
      <c r="C740" s="21"/>
      <c r="D740" s="17"/>
      <c r="E740" s="18"/>
      <c r="F740" s="25"/>
      <c r="G740" s="12">
        <f>IF(AND(ISNUMBER($E740),$C740&gt;='40'!$A$4),
IF(ROUND($C740,2)&gt;=MAX('40'!$A$4:$A$103),
(VLOOKUP(MAX('40'!$A$4:$A$103),'40'!$A$4:$L$103,9,1)*7/6)/ROUND($D740*4.33,2),
(VLOOKUP(ROUND(Tabelle1!$C740,2),'40'!$A$4:$L$103,9,1)*7/6)/ROUND($D740*4.33,2)),0)</f>
        <v>0</v>
      </c>
      <c r="H740" s="3">
        <f t="shared" si="11"/>
        <v>0</v>
      </c>
    </row>
    <row r="741" spans="1:8" x14ac:dyDescent="0.3">
      <c r="A741" s="19"/>
      <c r="B741" s="20"/>
      <c r="C741" s="21"/>
      <c r="D741" s="17"/>
      <c r="E741" s="18"/>
      <c r="F741" s="25"/>
      <c r="G741" s="12">
        <f>IF(AND(ISNUMBER($E741),$C741&gt;='40'!$A$4),
IF(ROUND($C741,2)&gt;=MAX('40'!$A$4:$A$103),
(VLOOKUP(MAX('40'!$A$4:$A$103),'40'!$A$4:$L$103,9,1)*7/6)/ROUND($D741*4.33,2),
(VLOOKUP(ROUND(Tabelle1!$C741,2),'40'!$A$4:$L$103,9,1)*7/6)/ROUND($D741*4.33,2)),0)</f>
        <v>0</v>
      </c>
      <c r="H741" s="3">
        <f t="shared" si="11"/>
        <v>0</v>
      </c>
    </row>
    <row r="742" spans="1:8" x14ac:dyDescent="0.3">
      <c r="A742" s="19"/>
      <c r="B742" s="20"/>
      <c r="C742" s="21"/>
      <c r="D742" s="17"/>
      <c r="E742" s="18"/>
      <c r="F742" s="25"/>
      <c r="G742" s="12">
        <f>IF(AND(ISNUMBER($E742),$C742&gt;='40'!$A$4),
IF(ROUND($C742,2)&gt;=MAX('40'!$A$4:$A$103),
(VLOOKUP(MAX('40'!$A$4:$A$103),'40'!$A$4:$L$103,9,1)*7/6)/ROUND($D742*4.33,2),
(VLOOKUP(ROUND(Tabelle1!$C742,2),'40'!$A$4:$L$103,9,1)*7/6)/ROUND($D742*4.33,2)),0)</f>
        <v>0</v>
      </c>
      <c r="H742" s="3">
        <f t="shared" si="11"/>
        <v>0</v>
      </c>
    </row>
    <row r="743" spans="1:8" x14ac:dyDescent="0.3">
      <c r="A743" s="19"/>
      <c r="B743" s="20"/>
      <c r="C743" s="21"/>
      <c r="D743" s="17"/>
      <c r="E743" s="18"/>
      <c r="F743" s="25"/>
      <c r="G743" s="12">
        <f>IF(AND(ISNUMBER($E743),$C743&gt;='40'!$A$4),
IF(ROUND($C743,2)&gt;=MAX('40'!$A$4:$A$103),
(VLOOKUP(MAX('40'!$A$4:$A$103),'40'!$A$4:$L$103,9,1)*7/6)/ROUND($D743*4.33,2),
(VLOOKUP(ROUND(Tabelle1!$C743,2),'40'!$A$4:$L$103,9,1)*7/6)/ROUND($D743*4.33,2)),0)</f>
        <v>0</v>
      </c>
      <c r="H743" s="3">
        <f t="shared" si="11"/>
        <v>0</v>
      </c>
    </row>
    <row r="744" spans="1:8" x14ac:dyDescent="0.3">
      <c r="A744" s="19"/>
      <c r="B744" s="20"/>
      <c r="C744" s="21"/>
      <c r="D744" s="17"/>
      <c r="E744" s="18"/>
      <c r="F744" s="25"/>
      <c r="G744" s="12">
        <f>IF(AND(ISNUMBER($E744),$C744&gt;='40'!$A$4),
IF(ROUND($C744,2)&gt;=MAX('40'!$A$4:$A$103),
(VLOOKUP(MAX('40'!$A$4:$A$103),'40'!$A$4:$L$103,9,1)*7/6)/ROUND($D744*4.33,2),
(VLOOKUP(ROUND(Tabelle1!$C744,2),'40'!$A$4:$L$103,9,1)*7/6)/ROUND($D744*4.33,2)),0)</f>
        <v>0</v>
      </c>
      <c r="H744" s="3">
        <f t="shared" si="11"/>
        <v>0</v>
      </c>
    </row>
    <row r="745" spans="1:8" x14ac:dyDescent="0.3">
      <c r="A745" s="19"/>
      <c r="B745" s="20"/>
      <c r="C745" s="21"/>
      <c r="D745" s="17"/>
      <c r="E745" s="18"/>
      <c r="F745" s="25"/>
      <c r="G745" s="12">
        <f>IF(AND(ISNUMBER($E745),$C745&gt;='40'!$A$4),
IF(ROUND($C745,2)&gt;=MAX('40'!$A$4:$A$103),
(VLOOKUP(MAX('40'!$A$4:$A$103),'40'!$A$4:$L$103,9,1)*7/6)/ROUND($D745*4.33,2),
(VLOOKUP(ROUND(Tabelle1!$C745,2),'40'!$A$4:$L$103,9,1)*7/6)/ROUND($D745*4.33,2)),0)</f>
        <v>0</v>
      </c>
      <c r="H745" s="3">
        <f t="shared" si="11"/>
        <v>0</v>
      </c>
    </row>
    <row r="746" spans="1:8" x14ac:dyDescent="0.3">
      <c r="A746" s="19"/>
      <c r="B746" s="20"/>
      <c r="C746" s="21"/>
      <c r="D746" s="17"/>
      <c r="E746" s="18"/>
      <c r="F746" s="25"/>
      <c r="G746" s="12">
        <f>IF(AND(ISNUMBER($E746),$C746&gt;='40'!$A$4),
IF(ROUND($C746,2)&gt;=MAX('40'!$A$4:$A$103),
(VLOOKUP(MAX('40'!$A$4:$A$103),'40'!$A$4:$L$103,9,1)*7/6)/ROUND($D746*4.33,2),
(VLOOKUP(ROUND(Tabelle1!$C746,2),'40'!$A$4:$L$103,9,1)*7/6)/ROUND($D746*4.33,2)),0)</f>
        <v>0</v>
      </c>
      <c r="H746" s="3">
        <f t="shared" si="11"/>
        <v>0</v>
      </c>
    </row>
    <row r="747" spans="1:8" x14ac:dyDescent="0.3">
      <c r="A747" s="19"/>
      <c r="B747" s="20"/>
      <c r="C747" s="21"/>
      <c r="D747" s="17"/>
      <c r="E747" s="18"/>
      <c r="F747" s="25"/>
      <c r="G747" s="12">
        <f>IF(AND(ISNUMBER($E747),$C747&gt;='40'!$A$4),
IF(ROUND($C747,2)&gt;=MAX('40'!$A$4:$A$103),
(VLOOKUP(MAX('40'!$A$4:$A$103),'40'!$A$4:$L$103,9,1)*7/6)/ROUND($D747*4.33,2),
(VLOOKUP(ROUND(Tabelle1!$C747,2),'40'!$A$4:$L$103,9,1)*7/6)/ROUND($D747*4.33,2)),0)</f>
        <v>0</v>
      </c>
      <c r="H747" s="3">
        <f t="shared" si="11"/>
        <v>0</v>
      </c>
    </row>
    <row r="748" spans="1:8" x14ac:dyDescent="0.3">
      <c r="A748" s="19"/>
      <c r="B748" s="20"/>
      <c r="C748" s="21"/>
      <c r="D748" s="17"/>
      <c r="E748" s="18"/>
      <c r="F748" s="25"/>
      <c r="G748" s="12">
        <f>IF(AND(ISNUMBER($E748),$C748&gt;='40'!$A$4),
IF(ROUND($C748,2)&gt;=MAX('40'!$A$4:$A$103),
(VLOOKUP(MAX('40'!$A$4:$A$103),'40'!$A$4:$L$103,9,1)*7/6)/ROUND($D748*4.33,2),
(VLOOKUP(ROUND(Tabelle1!$C748,2),'40'!$A$4:$L$103,9,1)*7/6)/ROUND($D748*4.33,2)),0)</f>
        <v>0</v>
      </c>
      <c r="H748" s="3">
        <f t="shared" si="11"/>
        <v>0</v>
      </c>
    </row>
    <row r="749" spans="1:8" x14ac:dyDescent="0.3">
      <c r="A749" s="19"/>
      <c r="B749" s="20"/>
      <c r="C749" s="21"/>
      <c r="D749" s="17"/>
      <c r="E749" s="18"/>
      <c r="F749" s="25"/>
      <c r="G749" s="12">
        <f>IF(AND(ISNUMBER($E749),$C749&gt;='40'!$A$4),
IF(ROUND($C749,2)&gt;=MAX('40'!$A$4:$A$103),
(VLOOKUP(MAX('40'!$A$4:$A$103),'40'!$A$4:$L$103,9,1)*7/6)/ROUND($D749*4.33,2),
(VLOOKUP(ROUND(Tabelle1!$C749,2),'40'!$A$4:$L$103,9,1)*7/6)/ROUND($D749*4.33,2)),0)</f>
        <v>0</v>
      </c>
      <c r="H749" s="3">
        <f t="shared" si="11"/>
        <v>0</v>
      </c>
    </row>
    <row r="750" spans="1:8" x14ac:dyDescent="0.3">
      <c r="A750" s="19"/>
      <c r="B750" s="20"/>
      <c r="C750" s="21"/>
      <c r="D750" s="17"/>
      <c r="E750" s="18"/>
      <c r="F750" s="25"/>
      <c r="G750" s="12">
        <f>IF(AND(ISNUMBER($E750),$C750&gt;='40'!$A$4),
IF(ROUND($C750,2)&gt;=MAX('40'!$A$4:$A$103),
(VLOOKUP(MAX('40'!$A$4:$A$103),'40'!$A$4:$L$103,9,1)*7/6)/ROUND($D750*4.33,2),
(VLOOKUP(ROUND(Tabelle1!$C750,2),'40'!$A$4:$L$103,9,1)*7/6)/ROUND($D750*4.33,2)),0)</f>
        <v>0</v>
      </c>
      <c r="H750" s="3">
        <f t="shared" si="11"/>
        <v>0</v>
      </c>
    </row>
    <row r="751" spans="1:8" x14ac:dyDescent="0.3">
      <c r="A751" s="19"/>
      <c r="B751" s="20"/>
      <c r="C751" s="21"/>
      <c r="D751" s="17"/>
      <c r="E751" s="18"/>
      <c r="F751" s="25"/>
      <c r="G751" s="12">
        <f>IF(AND(ISNUMBER($E751),$C751&gt;='40'!$A$4),
IF(ROUND($C751,2)&gt;=MAX('40'!$A$4:$A$103),
(VLOOKUP(MAX('40'!$A$4:$A$103),'40'!$A$4:$L$103,9,1)*7/6)/ROUND($D751*4.33,2),
(VLOOKUP(ROUND(Tabelle1!$C751,2),'40'!$A$4:$L$103,9,1)*7/6)/ROUND($D751*4.33,2)),0)</f>
        <v>0</v>
      </c>
      <c r="H751" s="3">
        <f t="shared" ref="H751:H814" si="12">+G751*F751</f>
        <v>0</v>
      </c>
    </row>
    <row r="752" spans="1:8" x14ac:dyDescent="0.3">
      <c r="A752" s="19"/>
      <c r="B752" s="20"/>
      <c r="C752" s="21"/>
      <c r="D752" s="17"/>
      <c r="E752" s="18"/>
      <c r="F752" s="25"/>
      <c r="G752" s="12">
        <f>IF(AND(ISNUMBER($E752),$C752&gt;='40'!$A$4),
IF(ROUND($C752,2)&gt;=MAX('40'!$A$4:$A$103),
(VLOOKUP(MAX('40'!$A$4:$A$103),'40'!$A$4:$L$103,9,1)*7/6)/ROUND($D752*4.33,2),
(VLOOKUP(ROUND(Tabelle1!$C752,2),'40'!$A$4:$L$103,9,1)*7/6)/ROUND($D752*4.33,2)),0)</f>
        <v>0</v>
      </c>
      <c r="H752" s="3">
        <f t="shared" si="12"/>
        <v>0</v>
      </c>
    </row>
    <row r="753" spans="1:8" x14ac:dyDescent="0.3">
      <c r="A753" s="19"/>
      <c r="B753" s="20"/>
      <c r="C753" s="21"/>
      <c r="D753" s="17"/>
      <c r="E753" s="18"/>
      <c r="F753" s="25"/>
      <c r="G753" s="12">
        <f>IF(AND(ISNUMBER($E753),$C753&gt;='40'!$A$4),
IF(ROUND($C753,2)&gt;=MAX('40'!$A$4:$A$103),
(VLOOKUP(MAX('40'!$A$4:$A$103),'40'!$A$4:$L$103,9,1)*7/6)/ROUND($D753*4.33,2),
(VLOOKUP(ROUND(Tabelle1!$C753,2),'40'!$A$4:$L$103,9,1)*7/6)/ROUND($D753*4.33,2)),0)</f>
        <v>0</v>
      </c>
      <c r="H753" s="3">
        <f t="shared" si="12"/>
        <v>0</v>
      </c>
    </row>
    <row r="754" spans="1:8" x14ac:dyDescent="0.3">
      <c r="A754" s="19"/>
      <c r="B754" s="20"/>
      <c r="C754" s="21"/>
      <c r="D754" s="17"/>
      <c r="E754" s="18"/>
      <c r="F754" s="25"/>
      <c r="G754" s="12">
        <f>IF(AND(ISNUMBER($E754),$C754&gt;='40'!$A$4),
IF(ROUND($C754,2)&gt;=MAX('40'!$A$4:$A$103),
(VLOOKUP(MAX('40'!$A$4:$A$103),'40'!$A$4:$L$103,9,1)*7/6)/ROUND($D754*4.33,2),
(VLOOKUP(ROUND(Tabelle1!$C754,2),'40'!$A$4:$L$103,9,1)*7/6)/ROUND($D754*4.33,2)),0)</f>
        <v>0</v>
      </c>
      <c r="H754" s="3">
        <f t="shared" si="12"/>
        <v>0</v>
      </c>
    </row>
    <row r="755" spans="1:8" x14ac:dyDescent="0.3">
      <c r="A755" s="19"/>
      <c r="B755" s="20"/>
      <c r="C755" s="21"/>
      <c r="D755" s="17"/>
      <c r="E755" s="18"/>
      <c r="F755" s="25"/>
      <c r="G755" s="12">
        <f>IF(AND(ISNUMBER($E755),$C755&gt;='40'!$A$4),
IF(ROUND($C755,2)&gt;=MAX('40'!$A$4:$A$103),
(VLOOKUP(MAX('40'!$A$4:$A$103),'40'!$A$4:$L$103,9,1)*7/6)/ROUND($D755*4.33,2),
(VLOOKUP(ROUND(Tabelle1!$C755,2),'40'!$A$4:$L$103,9,1)*7/6)/ROUND($D755*4.33,2)),0)</f>
        <v>0</v>
      </c>
      <c r="H755" s="3">
        <f t="shared" si="12"/>
        <v>0</v>
      </c>
    </row>
    <row r="756" spans="1:8" x14ac:dyDescent="0.3">
      <c r="A756" s="19"/>
      <c r="B756" s="20"/>
      <c r="C756" s="21"/>
      <c r="D756" s="17"/>
      <c r="E756" s="18"/>
      <c r="F756" s="25"/>
      <c r="G756" s="12">
        <f>IF(AND(ISNUMBER($E756),$C756&gt;='40'!$A$4),
IF(ROUND($C756,2)&gt;=MAX('40'!$A$4:$A$103),
(VLOOKUP(MAX('40'!$A$4:$A$103),'40'!$A$4:$L$103,9,1)*7/6)/ROUND($D756*4.33,2),
(VLOOKUP(ROUND(Tabelle1!$C756,2),'40'!$A$4:$L$103,9,1)*7/6)/ROUND($D756*4.33,2)),0)</f>
        <v>0</v>
      </c>
      <c r="H756" s="3">
        <f t="shared" si="12"/>
        <v>0</v>
      </c>
    </row>
    <row r="757" spans="1:8" x14ac:dyDescent="0.3">
      <c r="A757" s="19"/>
      <c r="B757" s="20"/>
      <c r="C757" s="21"/>
      <c r="D757" s="17"/>
      <c r="E757" s="18"/>
      <c r="F757" s="25"/>
      <c r="G757" s="12">
        <f>IF(AND(ISNUMBER($E757),$C757&gt;='40'!$A$4),
IF(ROUND($C757,2)&gt;=MAX('40'!$A$4:$A$103),
(VLOOKUP(MAX('40'!$A$4:$A$103),'40'!$A$4:$L$103,9,1)*7/6)/ROUND($D757*4.33,2),
(VLOOKUP(ROUND(Tabelle1!$C757,2),'40'!$A$4:$L$103,9,1)*7/6)/ROUND($D757*4.33,2)),0)</f>
        <v>0</v>
      </c>
      <c r="H757" s="3">
        <f t="shared" si="12"/>
        <v>0</v>
      </c>
    </row>
    <row r="758" spans="1:8" x14ac:dyDescent="0.3">
      <c r="A758" s="19"/>
      <c r="B758" s="20"/>
      <c r="C758" s="21"/>
      <c r="D758" s="17"/>
      <c r="E758" s="18"/>
      <c r="F758" s="25"/>
      <c r="G758" s="12">
        <f>IF(AND(ISNUMBER($E758),$C758&gt;='40'!$A$4),
IF(ROUND($C758,2)&gt;=MAX('40'!$A$4:$A$103),
(VLOOKUP(MAX('40'!$A$4:$A$103),'40'!$A$4:$L$103,9,1)*7/6)/ROUND($D758*4.33,2),
(VLOOKUP(ROUND(Tabelle1!$C758,2),'40'!$A$4:$L$103,9,1)*7/6)/ROUND($D758*4.33,2)),0)</f>
        <v>0</v>
      </c>
      <c r="H758" s="3">
        <f t="shared" si="12"/>
        <v>0</v>
      </c>
    </row>
    <row r="759" spans="1:8" x14ac:dyDescent="0.3">
      <c r="A759" s="19"/>
      <c r="B759" s="20"/>
      <c r="C759" s="21"/>
      <c r="D759" s="17"/>
      <c r="E759" s="18"/>
      <c r="F759" s="25"/>
      <c r="G759" s="12">
        <f>IF(AND(ISNUMBER($E759),$C759&gt;='40'!$A$4),
IF(ROUND($C759,2)&gt;=MAX('40'!$A$4:$A$103),
(VLOOKUP(MAX('40'!$A$4:$A$103),'40'!$A$4:$L$103,9,1)*7/6)/ROUND($D759*4.33,2),
(VLOOKUP(ROUND(Tabelle1!$C759,2),'40'!$A$4:$L$103,9,1)*7/6)/ROUND($D759*4.33,2)),0)</f>
        <v>0</v>
      </c>
      <c r="H759" s="3">
        <f t="shared" si="12"/>
        <v>0</v>
      </c>
    </row>
    <row r="760" spans="1:8" x14ac:dyDescent="0.3">
      <c r="A760" s="19"/>
      <c r="B760" s="20"/>
      <c r="C760" s="21"/>
      <c r="D760" s="17"/>
      <c r="E760" s="18"/>
      <c r="F760" s="25"/>
      <c r="G760" s="12">
        <f>IF(AND(ISNUMBER($E760),$C760&gt;='40'!$A$4),
IF(ROUND($C760,2)&gt;=MAX('40'!$A$4:$A$103),
(VLOOKUP(MAX('40'!$A$4:$A$103),'40'!$A$4:$L$103,9,1)*7/6)/ROUND($D760*4.33,2),
(VLOOKUP(ROUND(Tabelle1!$C760,2),'40'!$A$4:$L$103,9,1)*7/6)/ROUND($D760*4.33,2)),0)</f>
        <v>0</v>
      </c>
      <c r="H760" s="3">
        <f t="shared" si="12"/>
        <v>0</v>
      </c>
    </row>
    <row r="761" spans="1:8" x14ac:dyDescent="0.3">
      <c r="A761" s="19"/>
      <c r="B761" s="20"/>
      <c r="C761" s="21"/>
      <c r="D761" s="17"/>
      <c r="E761" s="18"/>
      <c r="F761" s="25"/>
      <c r="G761" s="12">
        <f>IF(AND(ISNUMBER($E761),$C761&gt;='40'!$A$4),
IF(ROUND($C761,2)&gt;=MAX('40'!$A$4:$A$103),
(VLOOKUP(MAX('40'!$A$4:$A$103),'40'!$A$4:$L$103,9,1)*7/6)/ROUND($D761*4.33,2),
(VLOOKUP(ROUND(Tabelle1!$C761,2),'40'!$A$4:$L$103,9,1)*7/6)/ROUND($D761*4.33,2)),0)</f>
        <v>0</v>
      </c>
      <c r="H761" s="3">
        <f t="shared" si="12"/>
        <v>0</v>
      </c>
    </row>
    <row r="762" spans="1:8" x14ac:dyDescent="0.3">
      <c r="A762" s="19"/>
      <c r="B762" s="20"/>
      <c r="C762" s="21"/>
      <c r="D762" s="17"/>
      <c r="E762" s="18"/>
      <c r="F762" s="25"/>
      <c r="G762" s="12">
        <f>IF(AND(ISNUMBER($E762),$C762&gt;='40'!$A$4),
IF(ROUND($C762,2)&gt;=MAX('40'!$A$4:$A$103),
(VLOOKUP(MAX('40'!$A$4:$A$103),'40'!$A$4:$L$103,9,1)*7/6)/ROUND($D762*4.33,2),
(VLOOKUP(ROUND(Tabelle1!$C762,2),'40'!$A$4:$L$103,9,1)*7/6)/ROUND($D762*4.33,2)),0)</f>
        <v>0</v>
      </c>
      <c r="H762" s="3">
        <f t="shared" si="12"/>
        <v>0</v>
      </c>
    </row>
    <row r="763" spans="1:8" x14ac:dyDescent="0.3">
      <c r="A763" s="19"/>
      <c r="B763" s="20"/>
      <c r="C763" s="21"/>
      <c r="D763" s="17"/>
      <c r="E763" s="18"/>
      <c r="F763" s="25"/>
      <c r="G763" s="12">
        <f>IF(AND(ISNUMBER($E763),$C763&gt;='40'!$A$4),
IF(ROUND($C763,2)&gt;=MAX('40'!$A$4:$A$103),
(VLOOKUP(MAX('40'!$A$4:$A$103),'40'!$A$4:$L$103,9,1)*7/6)/ROUND($D763*4.33,2),
(VLOOKUP(ROUND(Tabelle1!$C763,2),'40'!$A$4:$L$103,9,1)*7/6)/ROUND($D763*4.33,2)),0)</f>
        <v>0</v>
      </c>
      <c r="H763" s="3">
        <f t="shared" si="12"/>
        <v>0</v>
      </c>
    </row>
    <row r="764" spans="1:8" x14ac:dyDescent="0.3">
      <c r="A764" s="19"/>
      <c r="B764" s="20"/>
      <c r="C764" s="21"/>
      <c r="D764" s="17"/>
      <c r="E764" s="18"/>
      <c r="F764" s="25"/>
      <c r="G764" s="12">
        <f>IF(AND(ISNUMBER($E764),$C764&gt;='40'!$A$4),
IF(ROUND($C764,2)&gt;=MAX('40'!$A$4:$A$103),
(VLOOKUP(MAX('40'!$A$4:$A$103),'40'!$A$4:$L$103,9,1)*7/6)/ROUND($D764*4.33,2),
(VLOOKUP(ROUND(Tabelle1!$C764,2),'40'!$A$4:$L$103,9,1)*7/6)/ROUND($D764*4.33,2)),0)</f>
        <v>0</v>
      </c>
      <c r="H764" s="3">
        <f t="shared" si="12"/>
        <v>0</v>
      </c>
    </row>
    <row r="765" spans="1:8" x14ac:dyDescent="0.3">
      <c r="A765" s="19"/>
      <c r="B765" s="20"/>
      <c r="C765" s="21"/>
      <c r="D765" s="17"/>
      <c r="E765" s="18"/>
      <c r="F765" s="25"/>
      <c r="G765" s="12">
        <f>IF(AND(ISNUMBER($E765),$C765&gt;='40'!$A$4),
IF(ROUND($C765,2)&gt;=MAX('40'!$A$4:$A$103),
(VLOOKUP(MAX('40'!$A$4:$A$103),'40'!$A$4:$L$103,9,1)*7/6)/ROUND($D765*4.33,2),
(VLOOKUP(ROUND(Tabelle1!$C765,2),'40'!$A$4:$L$103,9,1)*7/6)/ROUND($D765*4.33,2)),0)</f>
        <v>0</v>
      </c>
      <c r="H765" s="3">
        <f t="shared" si="12"/>
        <v>0</v>
      </c>
    </row>
    <row r="766" spans="1:8" x14ac:dyDescent="0.3">
      <c r="A766" s="19"/>
      <c r="B766" s="20"/>
      <c r="C766" s="21"/>
      <c r="D766" s="17"/>
      <c r="E766" s="18"/>
      <c r="F766" s="25"/>
      <c r="G766" s="12">
        <f>IF(AND(ISNUMBER($E766),$C766&gt;='40'!$A$4),
IF(ROUND($C766,2)&gt;=MAX('40'!$A$4:$A$103),
(VLOOKUP(MAX('40'!$A$4:$A$103),'40'!$A$4:$L$103,9,1)*7/6)/ROUND($D766*4.33,2),
(VLOOKUP(ROUND(Tabelle1!$C766,2),'40'!$A$4:$L$103,9,1)*7/6)/ROUND($D766*4.33,2)),0)</f>
        <v>0</v>
      </c>
      <c r="H766" s="3">
        <f t="shared" si="12"/>
        <v>0</v>
      </c>
    </row>
    <row r="767" spans="1:8" x14ac:dyDescent="0.3">
      <c r="A767" s="19"/>
      <c r="B767" s="20"/>
      <c r="C767" s="21"/>
      <c r="D767" s="17"/>
      <c r="E767" s="18"/>
      <c r="F767" s="25"/>
      <c r="G767" s="12">
        <f>IF(AND(ISNUMBER($E767),$C767&gt;='40'!$A$4),
IF(ROUND($C767,2)&gt;=MAX('40'!$A$4:$A$103),
(VLOOKUP(MAX('40'!$A$4:$A$103),'40'!$A$4:$L$103,9,1)*7/6)/ROUND($D767*4.33,2),
(VLOOKUP(ROUND(Tabelle1!$C767,2),'40'!$A$4:$L$103,9,1)*7/6)/ROUND($D767*4.33,2)),0)</f>
        <v>0</v>
      </c>
      <c r="H767" s="3">
        <f t="shared" si="12"/>
        <v>0</v>
      </c>
    </row>
    <row r="768" spans="1:8" x14ac:dyDescent="0.3">
      <c r="A768" s="19"/>
      <c r="B768" s="20"/>
      <c r="C768" s="21"/>
      <c r="D768" s="17"/>
      <c r="E768" s="18"/>
      <c r="F768" s="25"/>
      <c r="G768" s="12">
        <f>IF(AND(ISNUMBER($E768),$C768&gt;='40'!$A$4),
IF(ROUND($C768,2)&gt;=MAX('40'!$A$4:$A$103),
(VLOOKUP(MAX('40'!$A$4:$A$103),'40'!$A$4:$L$103,9,1)*7/6)/ROUND($D768*4.33,2),
(VLOOKUP(ROUND(Tabelle1!$C768,2),'40'!$A$4:$L$103,9,1)*7/6)/ROUND($D768*4.33,2)),0)</f>
        <v>0</v>
      </c>
      <c r="H768" s="3">
        <f t="shared" si="12"/>
        <v>0</v>
      </c>
    </row>
    <row r="769" spans="1:8" x14ac:dyDescent="0.3">
      <c r="A769" s="19"/>
      <c r="B769" s="20"/>
      <c r="C769" s="21"/>
      <c r="D769" s="17"/>
      <c r="E769" s="18"/>
      <c r="F769" s="25"/>
      <c r="G769" s="12">
        <f>IF(AND(ISNUMBER($E769),$C769&gt;='40'!$A$4),
IF(ROUND($C769,2)&gt;=MAX('40'!$A$4:$A$103),
(VLOOKUP(MAX('40'!$A$4:$A$103),'40'!$A$4:$L$103,9,1)*7/6)/ROUND($D769*4.33,2),
(VLOOKUP(ROUND(Tabelle1!$C769,2),'40'!$A$4:$L$103,9,1)*7/6)/ROUND($D769*4.33,2)),0)</f>
        <v>0</v>
      </c>
      <c r="H769" s="3">
        <f t="shared" si="12"/>
        <v>0</v>
      </c>
    </row>
    <row r="770" spans="1:8" x14ac:dyDescent="0.3">
      <c r="A770" s="19"/>
      <c r="B770" s="20"/>
      <c r="C770" s="21"/>
      <c r="D770" s="17"/>
      <c r="E770" s="18"/>
      <c r="F770" s="25"/>
      <c r="G770" s="12">
        <f>IF(AND(ISNUMBER($E770),$C770&gt;='40'!$A$4),
IF(ROUND($C770,2)&gt;=MAX('40'!$A$4:$A$103),
(VLOOKUP(MAX('40'!$A$4:$A$103),'40'!$A$4:$L$103,9,1)*7/6)/ROUND($D770*4.33,2),
(VLOOKUP(ROUND(Tabelle1!$C770,2),'40'!$A$4:$L$103,9,1)*7/6)/ROUND($D770*4.33,2)),0)</f>
        <v>0</v>
      </c>
      <c r="H770" s="3">
        <f t="shared" si="12"/>
        <v>0</v>
      </c>
    </row>
    <row r="771" spans="1:8" x14ac:dyDescent="0.3">
      <c r="A771" s="19"/>
      <c r="B771" s="20"/>
      <c r="C771" s="21"/>
      <c r="D771" s="17"/>
      <c r="E771" s="18"/>
      <c r="F771" s="25"/>
      <c r="G771" s="12">
        <f>IF(AND(ISNUMBER($E771),$C771&gt;='40'!$A$4),
IF(ROUND($C771,2)&gt;=MAX('40'!$A$4:$A$103),
(VLOOKUP(MAX('40'!$A$4:$A$103),'40'!$A$4:$L$103,9,1)*7/6)/ROUND($D771*4.33,2),
(VLOOKUP(ROUND(Tabelle1!$C771,2),'40'!$A$4:$L$103,9,1)*7/6)/ROUND($D771*4.33,2)),0)</f>
        <v>0</v>
      </c>
      <c r="H771" s="3">
        <f t="shared" si="12"/>
        <v>0</v>
      </c>
    </row>
    <row r="772" spans="1:8" x14ac:dyDescent="0.3">
      <c r="A772" s="19"/>
      <c r="B772" s="20"/>
      <c r="C772" s="21"/>
      <c r="D772" s="17"/>
      <c r="E772" s="18"/>
      <c r="F772" s="25"/>
      <c r="G772" s="12">
        <f>IF(AND(ISNUMBER($E772),$C772&gt;='40'!$A$4),
IF(ROUND($C772,2)&gt;=MAX('40'!$A$4:$A$103),
(VLOOKUP(MAX('40'!$A$4:$A$103),'40'!$A$4:$L$103,9,1)*7/6)/ROUND($D772*4.33,2),
(VLOOKUP(ROUND(Tabelle1!$C772,2),'40'!$A$4:$L$103,9,1)*7/6)/ROUND($D772*4.33,2)),0)</f>
        <v>0</v>
      </c>
      <c r="H772" s="3">
        <f t="shared" si="12"/>
        <v>0</v>
      </c>
    </row>
    <row r="773" spans="1:8" x14ac:dyDescent="0.3">
      <c r="A773" s="19"/>
      <c r="B773" s="20"/>
      <c r="C773" s="21"/>
      <c r="D773" s="17"/>
      <c r="E773" s="18"/>
      <c r="F773" s="25"/>
      <c r="G773" s="12">
        <f>IF(AND(ISNUMBER($E773),$C773&gt;='40'!$A$4),
IF(ROUND($C773,2)&gt;=MAX('40'!$A$4:$A$103),
(VLOOKUP(MAX('40'!$A$4:$A$103),'40'!$A$4:$L$103,9,1)*7/6)/ROUND($D773*4.33,2),
(VLOOKUP(ROUND(Tabelle1!$C773,2),'40'!$A$4:$L$103,9,1)*7/6)/ROUND($D773*4.33,2)),0)</f>
        <v>0</v>
      </c>
      <c r="H773" s="3">
        <f t="shared" si="12"/>
        <v>0</v>
      </c>
    </row>
    <row r="774" spans="1:8" x14ac:dyDescent="0.3">
      <c r="A774" s="19"/>
      <c r="B774" s="20"/>
      <c r="C774" s="21"/>
      <c r="D774" s="17"/>
      <c r="E774" s="18"/>
      <c r="F774" s="25"/>
      <c r="G774" s="12">
        <f>IF(AND(ISNUMBER($E774),$C774&gt;='40'!$A$4),
IF(ROUND($C774,2)&gt;=MAX('40'!$A$4:$A$103),
(VLOOKUP(MAX('40'!$A$4:$A$103),'40'!$A$4:$L$103,9,1)*7/6)/ROUND($D774*4.33,2),
(VLOOKUP(ROUND(Tabelle1!$C774,2),'40'!$A$4:$L$103,9,1)*7/6)/ROUND($D774*4.33,2)),0)</f>
        <v>0</v>
      </c>
      <c r="H774" s="3">
        <f t="shared" si="12"/>
        <v>0</v>
      </c>
    </row>
    <row r="775" spans="1:8" x14ac:dyDescent="0.3">
      <c r="A775" s="19"/>
      <c r="B775" s="20"/>
      <c r="C775" s="21"/>
      <c r="D775" s="17"/>
      <c r="E775" s="18"/>
      <c r="F775" s="25"/>
      <c r="G775" s="12">
        <f>IF(AND(ISNUMBER($E775),$C775&gt;='40'!$A$4),
IF(ROUND($C775,2)&gt;=MAX('40'!$A$4:$A$103),
(VLOOKUP(MAX('40'!$A$4:$A$103),'40'!$A$4:$L$103,9,1)*7/6)/ROUND($D775*4.33,2),
(VLOOKUP(ROUND(Tabelle1!$C775,2),'40'!$A$4:$L$103,9,1)*7/6)/ROUND($D775*4.33,2)),0)</f>
        <v>0</v>
      </c>
      <c r="H775" s="3">
        <f t="shared" si="12"/>
        <v>0</v>
      </c>
    </row>
    <row r="776" spans="1:8" x14ac:dyDescent="0.3">
      <c r="A776" s="19"/>
      <c r="B776" s="20"/>
      <c r="C776" s="21"/>
      <c r="D776" s="17"/>
      <c r="E776" s="18"/>
      <c r="F776" s="25"/>
      <c r="G776" s="12">
        <f>IF(AND(ISNUMBER($E776),$C776&gt;='40'!$A$4),
IF(ROUND($C776,2)&gt;=MAX('40'!$A$4:$A$103),
(VLOOKUP(MAX('40'!$A$4:$A$103),'40'!$A$4:$L$103,9,1)*7/6)/ROUND($D776*4.33,2),
(VLOOKUP(ROUND(Tabelle1!$C776,2),'40'!$A$4:$L$103,9,1)*7/6)/ROUND($D776*4.33,2)),0)</f>
        <v>0</v>
      </c>
      <c r="H776" s="3">
        <f t="shared" si="12"/>
        <v>0</v>
      </c>
    </row>
    <row r="777" spans="1:8" x14ac:dyDescent="0.3">
      <c r="A777" s="19"/>
      <c r="B777" s="20"/>
      <c r="C777" s="21"/>
      <c r="D777" s="17"/>
      <c r="E777" s="18"/>
      <c r="F777" s="25"/>
      <c r="G777" s="12">
        <f>IF(AND(ISNUMBER($E777),$C777&gt;='40'!$A$4),
IF(ROUND($C777,2)&gt;=MAX('40'!$A$4:$A$103),
(VLOOKUP(MAX('40'!$A$4:$A$103),'40'!$A$4:$L$103,9,1)*7/6)/ROUND($D777*4.33,2),
(VLOOKUP(ROUND(Tabelle1!$C777,2),'40'!$A$4:$L$103,9,1)*7/6)/ROUND($D777*4.33,2)),0)</f>
        <v>0</v>
      </c>
      <c r="H777" s="3">
        <f t="shared" si="12"/>
        <v>0</v>
      </c>
    </row>
    <row r="778" spans="1:8" x14ac:dyDescent="0.3">
      <c r="A778" s="19"/>
      <c r="B778" s="20"/>
      <c r="C778" s="21"/>
      <c r="D778" s="17"/>
      <c r="E778" s="18"/>
      <c r="F778" s="25"/>
      <c r="G778" s="12">
        <f>IF(AND(ISNUMBER($E778),$C778&gt;='40'!$A$4),
IF(ROUND($C778,2)&gt;=MAX('40'!$A$4:$A$103),
(VLOOKUP(MAX('40'!$A$4:$A$103),'40'!$A$4:$L$103,9,1)*7/6)/ROUND($D778*4.33,2),
(VLOOKUP(ROUND(Tabelle1!$C778,2),'40'!$A$4:$L$103,9,1)*7/6)/ROUND($D778*4.33,2)),0)</f>
        <v>0</v>
      </c>
      <c r="H778" s="3">
        <f t="shared" si="12"/>
        <v>0</v>
      </c>
    </row>
    <row r="779" spans="1:8" x14ac:dyDescent="0.3">
      <c r="A779" s="19"/>
      <c r="B779" s="20"/>
      <c r="C779" s="21"/>
      <c r="D779" s="17"/>
      <c r="E779" s="18"/>
      <c r="F779" s="25"/>
      <c r="G779" s="12">
        <f>IF(AND(ISNUMBER($E779),$C779&gt;='40'!$A$4),
IF(ROUND($C779,2)&gt;=MAX('40'!$A$4:$A$103),
(VLOOKUP(MAX('40'!$A$4:$A$103),'40'!$A$4:$L$103,9,1)*7/6)/ROUND($D779*4.33,2),
(VLOOKUP(ROUND(Tabelle1!$C779,2),'40'!$A$4:$L$103,9,1)*7/6)/ROUND($D779*4.33,2)),0)</f>
        <v>0</v>
      </c>
      <c r="H779" s="3">
        <f t="shared" si="12"/>
        <v>0</v>
      </c>
    </row>
    <row r="780" spans="1:8" x14ac:dyDescent="0.3">
      <c r="A780" s="19"/>
      <c r="B780" s="20"/>
      <c r="C780" s="21"/>
      <c r="D780" s="17"/>
      <c r="E780" s="18"/>
      <c r="F780" s="25"/>
      <c r="G780" s="12">
        <f>IF(AND(ISNUMBER($E780),$C780&gt;='40'!$A$4),
IF(ROUND($C780,2)&gt;=MAX('40'!$A$4:$A$103),
(VLOOKUP(MAX('40'!$A$4:$A$103),'40'!$A$4:$L$103,9,1)*7/6)/ROUND($D780*4.33,2),
(VLOOKUP(ROUND(Tabelle1!$C780,2),'40'!$A$4:$L$103,9,1)*7/6)/ROUND($D780*4.33,2)),0)</f>
        <v>0</v>
      </c>
      <c r="H780" s="3">
        <f t="shared" si="12"/>
        <v>0</v>
      </c>
    </row>
    <row r="781" spans="1:8" x14ac:dyDescent="0.3">
      <c r="A781" s="19"/>
      <c r="B781" s="20"/>
      <c r="C781" s="21"/>
      <c r="D781" s="17"/>
      <c r="E781" s="18"/>
      <c r="F781" s="25"/>
      <c r="G781" s="12">
        <f>IF(AND(ISNUMBER($E781),$C781&gt;='40'!$A$4),
IF(ROUND($C781,2)&gt;=MAX('40'!$A$4:$A$103),
(VLOOKUP(MAX('40'!$A$4:$A$103),'40'!$A$4:$L$103,9,1)*7/6)/ROUND($D781*4.33,2),
(VLOOKUP(ROUND(Tabelle1!$C781,2),'40'!$A$4:$L$103,9,1)*7/6)/ROUND($D781*4.33,2)),0)</f>
        <v>0</v>
      </c>
      <c r="H781" s="3">
        <f t="shared" si="12"/>
        <v>0</v>
      </c>
    </row>
    <row r="782" spans="1:8" x14ac:dyDescent="0.3">
      <c r="A782" s="19"/>
      <c r="B782" s="20"/>
      <c r="C782" s="21"/>
      <c r="D782" s="17"/>
      <c r="E782" s="18"/>
      <c r="F782" s="25"/>
      <c r="G782" s="12">
        <f>IF(AND(ISNUMBER($E782),$C782&gt;='40'!$A$4),
IF(ROUND($C782,2)&gt;=MAX('40'!$A$4:$A$103),
(VLOOKUP(MAX('40'!$A$4:$A$103),'40'!$A$4:$L$103,9,1)*7/6)/ROUND($D782*4.33,2),
(VLOOKUP(ROUND(Tabelle1!$C782,2),'40'!$A$4:$L$103,9,1)*7/6)/ROUND($D782*4.33,2)),0)</f>
        <v>0</v>
      </c>
      <c r="H782" s="3">
        <f t="shared" si="12"/>
        <v>0</v>
      </c>
    </row>
    <row r="783" spans="1:8" x14ac:dyDescent="0.3">
      <c r="A783" s="19"/>
      <c r="B783" s="20"/>
      <c r="C783" s="21"/>
      <c r="D783" s="17"/>
      <c r="E783" s="18"/>
      <c r="F783" s="25"/>
      <c r="G783" s="12">
        <f>IF(AND(ISNUMBER($E783),$C783&gt;='40'!$A$4),
IF(ROUND($C783,2)&gt;=MAX('40'!$A$4:$A$103),
(VLOOKUP(MAX('40'!$A$4:$A$103),'40'!$A$4:$L$103,9,1)*7/6)/ROUND($D783*4.33,2),
(VLOOKUP(ROUND(Tabelle1!$C783,2),'40'!$A$4:$L$103,9,1)*7/6)/ROUND($D783*4.33,2)),0)</f>
        <v>0</v>
      </c>
      <c r="H783" s="3">
        <f t="shared" si="12"/>
        <v>0</v>
      </c>
    </row>
    <row r="784" spans="1:8" x14ac:dyDescent="0.3">
      <c r="A784" s="19"/>
      <c r="B784" s="20"/>
      <c r="C784" s="21"/>
      <c r="D784" s="17"/>
      <c r="E784" s="18"/>
      <c r="F784" s="25"/>
      <c r="G784" s="12">
        <f>IF(AND(ISNUMBER($E784),$C784&gt;='40'!$A$4),
IF(ROUND($C784,2)&gt;=MAX('40'!$A$4:$A$103),
(VLOOKUP(MAX('40'!$A$4:$A$103),'40'!$A$4:$L$103,9,1)*7/6)/ROUND($D784*4.33,2),
(VLOOKUP(ROUND(Tabelle1!$C784,2),'40'!$A$4:$L$103,9,1)*7/6)/ROUND($D784*4.33,2)),0)</f>
        <v>0</v>
      </c>
      <c r="H784" s="3">
        <f t="shared" si="12"/>
        <v>0</v>
      </c>
    </row>
    <row r="785" spans="1:8" x14ac:dyDescent="0.3">
      <c r="A785" s="19"/>
      <c r="B785" s="20"/>
      <c r="C785" s="21"/>
      <c r="D785" s="17"/>
      <c r="E785" s="18"/>
      <c r="F785" s="25"/>
      <c r="G785" s="12">
        <f>IF(AND(ISNUMBER($E785),$C785&gt;='40'!$A$4),
IF(ROUND($C785,2)&gt;=MAX('40'!$A$4:$A$103),
(VLOOKUP(MAX('40'!$A$4:$A$103),'40'!$A$4:$L$103,9,1)*7/6)/ROUND($D785*4.33,2),
(VLOOKUP(ROUND(Tabelle1!$C785,2),'40'!$A$4:$L$103,9,1)*7/6)/ROUND($D785*4.33,2)),0)</f>
        <v>0</v>
      </c>
      <c r="H785" s="3">
        <f t="shared" si="12"/>
        <v>0</v>
      </c>
    </row>
    <row r="786" spans="1:8" x14ac:dyDescent="0.3">
      <c r="A786" s="19"/>
      <c r="B786" s="20"/>
      <c r="C786" s="21"/>
      <c r="D786" s="17"/>
      <c r="E786" s="18"/>
      <c r="F786" s="25"/>
      <c r="G786" s="12">
        <f>IF(AND(ISNUMBER($E786),$C786&gt;='40'!$A$4),
IF(ROUND($C786,2)&gt;=MAX('40'!$A$4:$A$103),
(VLOOKUP(MAX('40'!$A$4:$A$103),'40'!$A$4:$L$103,9,1)*7/6)/ROUND($D786*4.33,2),
(VLOOKUP(ROUND(Tabelle1!$C786,2),'40'!$A$4:$L$103,9,1)*7/6)/ROUND($D786*4.33,2)),0)</f>
        <v>0</v>
      </c>
      <c r="H786" s="3">
        <f t="shared" si="12"/>
        <v>0</v>
      </c>
    </row>
    <row r="787" spans="1:8" x14ac:dyDescent="0.3">
      <c r="A787" s="19"/>
      <c r="B787" s="20"/>
      <c r="C787" s="21"/>
      <c r="D787" s="17"/>
      <c r="E787" s="18"/>
      <c r="F787" s="25"/>
      <c r="G787" s="12">
        <f>IF(AND(ISNUMBER($E787),$C787&gt;='40'!$A$4),
IF(ROUND($C787,2)&gt;=MAX('40'!$A$4:$A$103),
(VLOOKUP(MAX('40'!$A$4:$A$103),'40'!$A$4:$L$103,9,1)*7/6)/ROUND($D787*4.33,2),
(VLOOKUP(ROUND(Tabelle1!$C787,2),'40'!$A$4:$L$103,9,1)*7/6)/ROUND($D787*4.33,2)),0)</f>
        <v>0</v>
      </c>
      <c r="H787" s="3">
        <f t="shared" si="12"/>
        <v>0</v>
      </c>
    </row>
    <row r="788" spans="1:8" x14ac:dyDescent="0.3">
      <c r="A788" s="19"/>
      <c r="B788" s="20"/>
      <c r="C788" s="21"/>
      <c r="D788" s="17"/>
      <c r="E788" s="18"/>
      <c r="F788" s="25"/>
      <c r="G788" s="12">
        <f>IF(AND(ISNUMBER($E788),$C788&gt;='40'!$A$4),
IF(ROUND($C788,2)&gt;=MAX('40'!$A$4:$A$103),
(VLOOKUP(MAX('40'!$A$4:$A$103),'40'!$A$4:$L$103,9,1)*7/6)/ROUND($D788*4.33,2),
(VLOOKUP(ROUND(Tabelle1!$C788,2),'40'!$A$4:$L$103,9,1)*7/6)/ROUND($D788*4.33,2)),0)</f>
        <v>0</v>
      </c>
      <c r="H788" s="3">
        <f t="shared" si="12"/>
        <v>0</v>
      </c>
    </row>
    <row r="789" spans="1:8" x14ac:dyDescent="0.3">
      <c r="A789" s="19"/>
      <c r="B789" s="20"/>
      <c r="C789" s="21"/>
      <c r="D789" s="17"/>
      <c r="E789" s="18"/>
      <c r="F789" s="25"/>
      <c r="G789" s="12">
        <f>IF(AND(ISNUMBER($E789),$C789&gt;='40'!$A$4),
IF(ROUND($C789,2)&gt;=MAX('40'!$A$4:$A$103),
(VLOOKUP(MAX('40'!$A$4:$A$103),'40'!$A$4:$L$103,9,1)*7/6)/ROUND($D789*4.33,2),
(VLOOKUP(ROUND(Tabelle1!$C789,2),'40'!$A$4:$L$103,9,1)*7/6)/ROUND($D789*4.33,2)),0)</f>
        <v>0</v>
      </c>
      <c r="H789" s="3">
        <f t="shared" si="12"/>
        <v>0</v>
      </c>
    </row>
    <row r="790" spans="1:8" x14ac:dyDescent="0.3">
      <c r="A790" s="19"/>
      <c r="B790" s="20"/>
      <c r="C790" s="21"/>
      <c r="D790" s="17"/>
      <c r="E790" s="18"/>
      <c r="F790" s="25"/>
      <c r="G790" s="12">
        <f>IF(AND(ISNUMBER($E790),$C790&gt;='40'!$A$4),
IF(ROUND($C790,2)&gt;=MAX('40'!$A$4:$A$103),
(VLOOKUP(MAX('40'!$A$4:$A$103),'40'!$A$4:$L$103,9,1)*7/6)/ROUND($D790*4.33,2),
(VLOOKUP(ROUND(Tabelle1!$C790,2),'40'!$A$4:$L$103,9,1)*7/6)/ROUND($D790*4.33,2)),0)</f>
        <v>0</v>
      </c>
      <c r="H790" s="3">
        <f t="shared" si="12"/>
        <v>0</v>
      </c>
    </row>
    <row r="791" spans="1:8" x14ac:dyDescent="0.3">
      <c r="A791" s="19"/>
      <c r="B791" s="20"/>
      <c r="C791" s="21"/>
      <c r="D791" s="17"/>
      <c r="E791" s="18"/>
      <c r="F791" s="25"/>
      <c r="G791" s="12">
        <f>IF(AND(ISNUMBER($E791),$C791&gt;='40'!$A$4),
IF(ROUND($C791,2)&gt;=MAX('40'!$A$4:$A$103),
(VLOOKUP(MAX('40'!$A$4:$A$103),'40'!$A$4:$L$103,9,1)*7/6)/ROUND($D791*4.33,2),
(VLOOKUP(ROUND(Tabelle1!$C791,2),'40'!$A$4:$L$103,9,1)*7/6)/ROUND($D791*4.33,2)),0)</f>
        <v>0</v>
      </c>
      <c r="H791" s="3">
        <f t="shared" si="12"/>
        <v>0</v>
      </c>
    </row>
    <row r="792" spans="1:8" x14ac:dyDescent="0.3">
      <c r="A792" s="19"/>
      <c r="B792" s="20"/>
      <c r="C792" s="21"/>
      <c r="D792" s="17"/>
      <c r="E792" s="18"/>
      <c r="F792" s="25"/>
      <c r="G792" s="12">
        <f>IF(AND(ISNUMBER($E792),$C792&gt;='40'!$A$4),
IF(ROUND($C792,2)&gt;=MAX('40'!$A$4:$A$103),
(VLOOKUP(MAX('40'!$A$4:$A$103),'40'!$A$4:$L$103,9,1)*7/6)/ROUND($D792*4.33,2),
(VLOOKUP(ROUND(Tabelle1!$C792,2),'40'!$A$4:$L$103,9,1)*7/6)/ROUND($D792*4.33,2)),0)</f>
        <v>0</v>
      </c>
      <c r="H792" s="3">
        <f t="shared" si="12"/>
        <v>0</v>
      </c>
    </row>
    <row r="793" spans="1:8" x14ac:dyDescent="0.3">
      <c r="A793" s="19"/>
      <c r="B793" s="20"/>
      <c r="C793" s="21"/>
      <c r="D793" s="17"/>
      <c r="E793" s="18"/>
      <c r="F793" s="25"/>
      <c r="G793" s="12">
        <f>IF(AND(ISNUMBER($E793),$C793&gt;='40'!$A$4),
IF(ROUND($C793,2)&gt;=MAX('40'!$A$4:$A$103),
(VLOOKUP(MAX('40'!$A$4:$A$103),'40'!$A$4:$L$103,9,1)*7/6)/ROUND($D793*4.33,2),
(VLOOKUP(ROUND(Tabelle1!$C793,2),'40'!$A$4:$L$103,9,1)*7/6)/ROUND($D793*4.33,2)),0)</f>
        <v>0</v>
      </c>
      <c r="H793" s="3">
        <f t="shared" si="12"/>
        <v>0</v>
      </c>
    </row>
    <row r="794" spans="1:8" x14ac:dyDescent="0.3">
      <c r="A794" s="19"/>
      <c r="B794" s="20"/>
      <c r="C794" s="21"/>
      <c r="D794" s="17"/>
      <c r="E794" s="18"/>
      <c r="F794" s="25"/>
      <c r="G794" s="12">
        <f>IF(AND(ISNUMBER($E794),$C794&gt;='40'!$A$4),
IF(ROUND($C794,2)&gt;=MAX('40'!$A$4:$A$103),
(VLOOKUP(MAX('40'!$A$4:$A$103),'40'!$A$4:$L$103,9,1)*7/6)/ROUND($D794*4.33,2),
(VLOOKUP(ROUND(Tabelle1!$C794,2),'40'!$A$4:$L$103,9,1)*7/6)/ROUND($D794*4.33,2)),0)</f>
        <v>0</v>
      </c>
      <c r="H794" s="3">
        <f t="shared" si="12"/>
        <v>0</v>
      </c>
    </row>
    <row r="795" spans="1:8" x14ac:dyDescent="0.3">
      <c r="A795" s="19"/>
      <c r="B795" s="20"/>
      <c r="C795" s="21"/>
      <c r="D795" s="17"/>
      <c r="E795" s="18"/>
      <c r="F795" s="25"/>
      <c r="G795" s="12">
        <f>IF(AND(ISNUMBER($E795),$C795&gt;='40'!$A$4),
IF(ROUND($C795,2)&gt;=MAX('40'!$A$4:$A$103),
(VLOOKUP(MAX('40'!$A$4:$A$103),'40'!$A$4:$L$103,9,1)*7/6)/ROUND($D795*4.33,2),
(VLOOKUP(ROUND(Tabelle1!$C795,2),'40'!$A$4:$L$103,9,1)*7/6)/ROUND($D795*4.33,2)),0)</f>
        <v>0</v>
      </c>
      <c r="H795" s="3">
        <f t="shared" si="12"/>
        <v>0</v>
      </c>
    </row>
    <row r="796" spans="1:8" x14ac:dyDescent="0.3">
      <c r="A796" s="19"/>
      <c r="B796" s="20"/>
      <c r="C796" s="21"/>
      <c r="D796" s="17"/>
      <c r="E796" s="18"/>
      <c r="F796" s="25"/>
      <c r="G796" s="12">
        <f>IF(AND(ISNUMBER($E796),$C796&gt;='40'!$A$4),
IF(ROUND($C796,2)&gt;=MAX('40'!$A$4:$A$103),
(VLOOKUP(MAX('40'!$A$4:$A$103),'40'!$A$4:$L$103,9,1)*7/6)/ROUND($D796*4.33,2),
(VLOOKUP(ROUND(Tabelle1!$C796,2),'40'!$A$4:$L$103,9,1)*7/6)/ROUND($D796*4.33,2)),0)</f>
        <v>0</v>
      </c>
      <c r="H796" s="3">
        <f t="shared" si="12"/>
        <v>0</v>
      </c>
    </row>
    <row r="797" spans="1:8" x14ac:dyDescent="0.3">
      <c r="A797" s="19"/>
      <c r="B797" s="20"/>
      <c r="C797" s="21"/>
      <c r="D797" s="17"/>
      <c r="E797" s="18"/>
      <c r="F797" s="25"/>
      <c r="G797" s="12">
        <f>IF(AND(ISNUMBER($E797),$C797&gt;='40'!$A$4),
IF(ROUND($C797,2)&gt;=MAX('40'!$A$4:$A$103),
(VLOOKUP(MAX('40'!$A$4:$A$103),'40'!$A$4:$L$103,9,1)*7/6)/ROUND($D797*4.33,2),
(VLOOKUP(ROUND(Tabelle1!$C797,2),'40'!$A$4:$L$103,9,1)*7/6)/ROUND($D797*4.33,2)),0)</f>
        <v>0</v>
      </c>
      <c r="H797" s="3">
        <f t="shared" si="12"/>
        <v>0</v>
      </c>
    </row>
    <row r="798" spans="1:8" x14ac:dyDescent="0.3">
      <c r="A798" s="19"/>
      <c r="B798" s="20"/>
      <c r="C798" s="21"/>
      <c r="D798" s="17"/>
      <c r="E798" s="18"/>
      <c r="F798" s="25"/>
      <c r="G798" s="12">
        <f>IF(AND(ISNUMBER($E798),$C798&gt;='40'!$A$4),
IF(ROUND($C798,2)&gt;=MAX('40'!$A$4:$A$103),
(VLOOKUP(MAX('40'!$A$4:$A$103),'40'!$A$4:$L$103,9,1)*7/6)/ROUND($D798*4.33,2),
(VLOOKUP(ROUND(Tabelle1!$C798,2),'40'!$A$4:$L$103,9,1)*7/6)/ROUND($D798*4.33,2)),0)</f>
        <v>0</v>
      </c>
      <c r="H798" s="3">
        <f t="shared" si="12"/>
        <v>0</v>
      </c>
    </row>
    <row r="799" spans="1:8" x14ac:dyDescent="0.3">
      <c r="A799" s="19"/>
      <c r="B799" s="20"/>
      <c r="C799" s="21"/>
      <c r="D799" s="17"/>
      <c r="E799" s="18"/>
      <c r="F799" s="25"/>
      <c r="G799" s="12">
        <f>IF(AND(ISNUMBER($E799),$C799&gt;='40'!$A$4),
IF(ROUND($C799,2)&gt;=MAX('40'!$A$4:$A$103),
(VLOOKUP(MAX('40'!$A$4:$A$103),'40'!$A$4:$L$103,9,1)*7/6)/ROUND($D799*4.33,2),
(VLOOKUP(ROUND(Tabelle1!$C799,2),'40'!$A$4:$L$103,9,1)*7/6)/ROUND($D799*4.33,2)),0)</f>
        <v>0</v>
      </c>
      <c r="H799" s="3">
        <f t="shared" si="12"/>
        <v>0</v>
      </c>
    </row>
    <row r="800" spans="1:8" x14ac:dyDescent="0.3">
      <c r="A800" s="19"/>
      <c r="B800" s="20"/>
      <c r="C800" s="21"/>
      <c r="D800" s="17"/>
      <c r="E800" s="18"/>
      <c r="F800" s="25"/>
      <c r="G800" s="12">
        <f>IF(AND(ISNUMBER($E800),$C800&gt;='40'!$A$4),
IF(ROUND($C800,2)&gt;=MAX('40'!$A$4:$A$103),
(VLOOKUP(MAX('40'!$A$4:$A$103),'40'!$A$4:$L$103,9,1)*7/6)/ROUND($D800*4.33,2),
(VLOOKUP(ROUND(Tabelle1!$C800,2),'40'!$A$4:$L$103,9,1)*7/6)/ROUND($D800*4.33,2)),0)</f>
        <v>0</v>
      </c>
      <c r="H800" s="3">
        <f t="shared" si="12"/>
        <v>0</v>
      </c>
    </row>
    <row r="801" spans="1:8" x14ac:dyDescent="0.3">
      <c r="A801" s="19"/>
      <c r="B801" s="20"/>
      <c r="C801" s="21"/>
      <c r="D801" s="17"/>
      <c r="E801" s="18"/>
      <c r="F801" s="25"/>
      <c r="G801" s="12">
        <f>IF(AND(ISNUMBER($E801),$C801&gt;='40'!$A$4),
IF(ROUND($C801,2)&gt;=MAX('40'!$A$4:$A$103),
(VLOOKUP(MAX('40'!$A$4:$A$103),'40'!$A$4:$L$103,9,1)*7/6)/ROUND($D801*4.33,2),
(VLOOKUP(ROUND(Tabelle1!$C801,2),'40'!$A$4:$L$103,9,1)*7/6)/ROUND($D801*4.33,2)),0)</f>
        <v>0</v>
      </c>
      <c r="H801" s="3">
        <f t="shared" si="12"/>
        <v>0</v>
      </c>
    </row>
    <row r="802" spans="1:8" x14ac:dyDescent="0.3">
      <c r="A802" s="19"/>
      <c r="B802" s="20"/>
      <c r="C802" s="21"/>
      <c r="D802" s="17"/>
      <c r="E802" s="18"/>
      <c r="F802" s="25"/>
      <c r="G802" s="12">
        <f>IF(AND(ISNUMBER($E802),$C802&gt;='40'!$A$4),
IF(ROUND($C802,2)&gt;=MAX('40'!$A$4:$A$103),
(VLOOKUP(MAX('40'!$A$4:$A$103),'40'!$A$4:$L$103,9,1)*7/6)/ROUND($D802*4.33,2),
(VLOOKUP(ROUND(Tabelle1!$C802,2),'40'!$A$4:$L$103,9,1)*7/6)/ROUND($D802*4.33,2)),0)</f>
        <v>0</v>
      </c>
      <c r="H802" s="3">
        <f t="shared" si="12"/>
        <v>0</v>
      </c>
    </row>
    <row r="803" spans="1:8" x14ac:dyDescent="0.3">
      <c r="A803" s="19"/>
      <c r="B803" s="20"/>
      <c r="C803" s="21"/>
      <c r="D803" s="17"/>
      <c r="E803" s="18"/>
      <c r="F803" s="25"/>
      <c r="G803" s="12">
        <f>IF(AND(ISNUMBER($E803),$C803&gt;='40'!$A$4),
IF(ROUND($C803,2)&gt;=MAX('40'!$A$4:$A$103),
(VLOOKUP(MAX('40'!$A$4:$A$103),'40'!$A$4:$L$103,9,1)*7/6)/ROUND($D803*4.33,2),
(VLOOKUP(ROUND(Tabelle1!$C803,2),'40'!$A$4:$L$103,9,1)*7/6)/ROUND($D803*4.33,2)),0)</f>
        <v>0</v>
      </c>
      <c r="H803" s="3">
        <f t="shared" si="12"/>
        <v>0</v>
      </c>
    </row>
    <row r="804" spans="1:8" x14ac:dyDescent="0.3">
      <c r="A804" s="19"/>
      <c r="B804" s="20"/>
      <c r="C804" s="21"/>
      <c r="D804" s="17"/>
      <c r="E804" s="18"/>
      <c r="F804" s="25"/>
      <c r="G804" s="12">
        <f>IF(AND(ISNUMBER($E804),$C804&gt;='40'!$A$4),
IF(ROUND($C804,2)&gt;=MAX('40'!$A$4:$A$103),
(VLOOKUP(MAX('40'!$A$4:$A$103),'40'!$A$4:$L$103,9,1)*7/6)/ROUND($D804*4.33,2),
(VLOOKUP(ROUND(Tabelle1!$C804,2),'40'!$A$4:$L$103,9,1)*7/6)/ROUND($D804*4.33,2)),0)</f>
        <v>0</v>
      </c>
      <c r="H804" s="3">
        <f t="shared" si="12"/>
        <v>0</v>
      </c>
    </row>
    <row r="805" spans="1:8" x14ac:dyDescent="0.3">
      <c r="A805" s="19"/>
      <c r="B805" s="20"/>
      <c r="C805" s="21"/>
      <c r="D805" s="17"/>
      <c r="E805" s="18"/>
      <c r="F805" s="25"/>
      <c r="G805" s="12">
        <f>IF(AND(ISNUMBER($E805),$C805&gt;='40'!$A$4),
IF(ROUND($C805,2)&gt;=MAX('40'!$A$4:$A$103),
(VLOOKUP(MAX('40'!$A$4:$A$103),'40'!$A$4:$L$103,9,1)*7/6)/ROUND($D805*4.33,2),
(VLOOKUP(ROUND(Tabelle1!$C805,2),'40'!$A$4:$L$103,9,1)*7/6)/ROUND($D805*4.33,2)),0)</f>
        <v>0</v>
      </c>
      <c r="H805" s="3">
        <f t="shared" si="12"/>
        <v>0</v>
      </c>
    </row>
    <row r="806" spans="1:8" x14ac:dyDescent="0.3">
      <c r="A806" s="19"/>
      <c r="B806" s="20"/>
      <c r="C806" s="21"/>
      <c r="D806" s="17"/>
      <c r="E806" s="18"/>
      <c r="F806" s="25"/>
      <c r="G806" s="12">
        <f>IF(AND(ISNUMBER($E806),$C806&gt;='40'!$A$4),
IF(ROUND($C806,2)&gt;=MAX('40'!$A$4:$A$103),
(VLOOKUP(MAX('40'!$A$4:$A$103),'40'!$A$4:$L$103,9,1)*7/6)/ROUND($D806*4.33,2),
(VLOOKUP(ROUND(Tabelle1!$C806,2),'40'!$A$4:$L$103,9,1)*7/6)/ROUND($D806*4.33,2)),0)</f>
        <v>0</v>
      </c>
      <c r="H806" s="3">
        <f t="shared" si="12"/>
        <v>0</v>
      </c>
    </row>
    <row r="807" spans="1:8" x14ac:dyDescent="0.3">
      <c r="A807" s="19"/>
      <c r="B807" s="20"/>
      <c r="C807" s="21"/>
      <c r="D807" s="17"/>
      <c r="E807" s="18"/>
      <c r="F807" s="25"/>
      <c r="G807" s="12">
        <f>IF(AND(ISNUMBER($E807),$C807&gt;='40'!$A$4),
IF(ROUND($C807,2)&gt;=MAX('40'!$A$4:$A$103),
(VLOOKUP(MAX('40'!$A$4:$A$103),'40'!$A$4:$L$103,9,1)*7/6)/ROUND($D807*4.33,2),
(VLOOKUP(ROUND(Tabelle1!$C807,2),'40'!$A$4:$L$103,9,1)*7/6)/ROUND($D807*4.33,2)),0)</f>
        <v>0</v>
      </c>
      <c r="H807" s="3">
        <f t="shared" si="12"/>
        <v>0</v>
      </c>
    </row>
    <row r="808" spans="1:8" x14ac:dyDescent="0.3">
      <c r="A808" s="19"/>
      <c r="B808" s="20"/>
      <c r="C808" s="21"/>
      <c r="D808" s="17"/>
      <c r="E808" s="18"/>
      <c r="F808" s="25"/>
      <c r="G808" s="12">
        <f>IF(AND(ISNUMBER($E808),$C808&gt;='40'!$A$4),
IF(ROUND($C808,2)&gt;=MAX('40'!$A$4:$A$103),
(VLOOKUP(MAX('40'!$A$4:$A$103),'40'!$A$4:$L$103,9,1)*7/6)/ROUND($D808*4.33,2),
(VLOOKUP(ROUND(Tabelle1!$C808,2),'40'!$A$4:$L$103,9,1)*7/6)/ROUND($D808*4.33,2)),0)</f>
        <v>0</v>
      </c>
      <c r="H808" s="3">
        <f t="shared" si="12"/>
        <v>0</v>
      </c>
    </row>
    <row r="809" spans="1:8" x14ac:dyDescent="0.3">
      <c r="A809" s="19"/>
      <c r="B809" s="20"/>
      <c r="C809" s="21"/>
      <c r="D809" s="17"/>
      <c r="E809" s="18"/>
      <c r="F809" s="25"/>
      <c r="G809" s="12">
        <f>IF(AND(ISNUMBER($E809),$C809&gt;='40'!$A$4),
IF(ROUND($C809,2)&gt;=MAX('40'!$A$4:$A$103),
(VLOOKUP(MAX('40'!$A$4:$A$103),'40'!$A$4:$L$103,9,1)*7/6)/ROUND($D809*4.33,2),
(VLOOKUP(ROUND(Tabelle1!$C809,2),'40'!$A$4:$L$103,9,1)*7/6)/ROUND($D809*4.33,2)),0)</f>
        <v>0</v>
      </c>
      <c r="H809" s="3">
        <f t="shared" si="12"/>
        <v>0</v>
      </c>
    </row>
    <row r="810" spans="1:8" x14ac:dyDescent="0.3">
      <c r="A810" s="19"/>
      <c r="B810" s="20"/>
      <c r="C810" s="21"/>
      <c r="D810" s="17"/>
      <c r="E810" s="18"/>
      <c r="F810" s="25"/>
      <c r="G810" s="12">
        <f>IF(AND(ISNUMBER($E810),$C810&gt;='40'!$A$4),
IF(ROUND($C810,2)&gt;=MAX('40'!$A$4:$A$103),
(VLOOKUP(MAX('40'!$A$4:$A$103),'40'!$A$4:$L$103,9,1)*7/6)/ROUND($D810*4.33,2),
(VLOOKUP(ROUND(Tabelle1!$C810,2),'40'!$A$4:$L$103,9,1)*7/6)/ROUND($D810*4.33,2)),0)</f>
        <v>0</v>
      </c>
      <c r="H810" s="3">
        <f t="shared" si="12"/>
        <v>0</v>
      </c>
    </row>
    <row r="811" spans="1:8" x14ac:dyDescent="0.3">
      <c r="A811" s="19"/>
      <c r="B811" s="20"/>
      <c r="C811" s="21"/>
      <c r="D811" s="17"/>
      <c r="E811" s="18"/>
      <c r="F811" s="25"/>
      <c r="G811" s="12">
        <f>IF(AND(ISNUMBER($E811),$C811&gt;='40'!$A$4),
IF(ROUND($C811,2)&gt;=MAX('40'!$A$4:$A$103),
(VLOOKUP(MAX('40'!$A$4:$A$103),'40'!$A$4:$L$103,9,1)*7/6)/ROUND($D811*4.33,2),
(VLOOKUP(ROUND(Tabelle1!$C811,2),'40'!$A$4:$L$103,9,1)*7/6)/ROUND($D811*4.33,2)),0)</f>
        <v>0</v>
      </c>
      <c r="H811" s="3">
        <f t="shared" si="12"/>
        <v>0</v>
      </c>
    </row>
    <row r="812" spans="1:8" x14ac:dyDescent="0.3">
      <c r="A812" s="19"/>
      <c r="B812" s="20"/>
      <c r="C812" s="21"/>
      <c r="D812" s="17"/>
      <c r="E812" s="18"/>
      <c r="F812" s="25"/>
      <c r="G812" s="12">
        <f>IF(AND(ISNUMBER($E812),$C812&gt;='40'!$A$4),
IF(ROUND($C812,2)&gt;=MAX('40'!$A$4:$A$103),
(VLOOKUP(MAX('40'!$A$4:$A$103),'40'!$A$4:$L$103,9,1)*7/6)/ROUND($D812*4.33,2),
(VLOOKUP(ROUND(Tabelle1!$C812,2),'40'!$A$4:$L$103,9,1)*7/6)/ROUND($D812*4.33,2)),0)</f>
        <v>0</v>
      </c>
      <c r="H812" s="3">
        <f t="shared" si="12"/>
        <v>0</v>
      </c>
    </row>
    <row r="813" spans="1:8" x14ac:dyDescent="0.3">
      <c r="A813" s="19"/>
      <c r="B813" s="20"/>
      <c r="C813" s="21"/>
      <c r="D813" s="17"/>
      <c r="E813" s="18"/>
      <c r="F813" s="25"/>
      <c r="G813" s="12">
        <f>IF(AND(ISNUMBER($E813),$C813&gt;='40'!$A$4),
IF(ROUND($C813,2)&gt;=MAX('40'!$A$4:$A$103),
(VLOOKUP(MAX('40'!$A$4:$A$103),'40'!$A$4:$L$103,9,1)*7/6)/ROUND($D813*4.33,2),
(VLOOKUP(ROUND(Tabelle1!$C813,2),'40'!$A$4:$L$103,9,1)*7/6)/ROUND($D813*4.33,2)),0)</f>
        <v>0</v>
      </c>
      <c r="H813" s="3">
        <f t="shared" si="12"/>
        <v>0</v>
      </c>
    </row>
    <row r="814" spans="1:8" x14ac:dyDescent="0.3">
      <c r="A814" s="19"/>
      <c r="B814" s="20"/>
      <c r="C814" s="21"/>
      <c r="D814" s="17"/>
      <c r="E814" s="18"/>
      <c r="F814" s="25"/>
      <c r="G814" s="12">
        <f>IF(AND(ISNUMBER($E814),$C814&gt;='40'!$A$4),
IF(ROUND($C814,2)&gt;=MAX('40'!$A$4:$A$103),
(VLOOKUP(MAX('40'!$A$4:$A$103),'40'!$A$4:$L$103,9,1)*7/6)/ROUND($D814*4.33,2),
(VLOOKUP(ROUND(Tabelle1!$C814,2),'40'!$A$4:$L$103,9,1)*7/6)/ROUND($D814*4.33,2)),0)</f>
        <v>0</v>
      </c>
      <c r="H814" s="3">
        <f t="shared" si="12"/>
        <v>0</v>
      </c>
    </row>
    <row r="815" spans="1:8" x14ac:dyDescent="0.3">
      <c r="A815" s="19"/>
      <c r="B815" s="20"/>
      <c r="C815" s="21"/>
      <c r="D815" s="17"/>
      <c r="E815" s="18"/>
      <c r="F815" s="25"/>
      <c r="G815" s="12">
        <f>IF(AND(ISNUMBER($E815),$C815&gt;='40'!$A$4),
IF(ROUND($C815,2)&gt;=MAX('40'!$A$4:$A$103),
(VLOOKUP(MAX('40'!$A$4:$A$103),'40'!$A$4:$L$103,9,1)*7/6)/ROUND($D815*4.33,2),
(VLOOKUP(ROUND(Tabelle1!$C815,2),'40'!$A$4:$L$103,9,1)*7/6)/ROUND($D815*4.33,2)),0)</f>
        <v>0</v>
      </c>
      <c r="H815" s="3">
        <f t="shared" ref="H815:H878" si="13">+G815*F815</f>
        <v>0</v>
      </c>
    </row>
    <row r="816" spans="1:8" x14ac:dyDescent="0.3">
      <c r="A816" s="19"/>
      <c r="B816" s="20"/>
      <c r="C816" s="21"/>
      <c r="D816" s="17"/>
      <c r="E816" s="18"/>
      <c r="F816" s="25"/>
      <c r="G816" s="12">
        <f>IF(AND(ISNUMBER($E816),$C816&gt;='40'!$A$4),
IF(ROUND($C816,2)&gt;=MAX('40'!$A$4:$A$103),
(VLOOKUP(MAX('40'!$A$4:$A$103),'40'!$A$4:$L$103,9,1)*7/6)/ROUND($D816*4.33,2),
(VLOOKUP(ROUND(Tabelle1!$C816,2),'40'!$A$4:$L$103,9,1)*7/6)/ROUND($D816*4.33,2)),0)</f>
        <v>0</v>
      </c>
      <c r="H816" s="3">
        <f t="shared" si="13"/>
        <v>0</v>
      </c>
    </row>
    <row r="817" spans="1:8" x14ac:dyDescent="0.3">
      <c r="A817" s="19"/>
      <c r="B817" s="20"/>
      <c r="C817" s="21"/>
      <c r="D817" s="17"/>
      <c r="E817" s="18"/>
      <c r="F817" s="25"/>
      <c r="G817" s="12">
        <f>IF(AND(ISNUMBER($E817),$C817&gt;='40'!$A$4),
IF(ROUND($C817,2)&gt;=MAX('40'!$A$4:$A$103),
(VLOOKUP(MAX('40'!$A$4:$A$103),'40'!$A$4:$L$103,9,1)*7/6)/ROUND($D817*4.33,2),
(VLOOKUP(ROUND(Tabelle1!$C817,2),'40'!$A$4:$L$103,9,1)*7/6)/ROUND($D817*4.33,2)),0)</f>
        <v>0</v>
      </c>
      <c r="H817" s="3">
        <f t="shared" si="13"/>
        <v>0</v>
      </c>
    </row>
    <row r="818" spans="1:8" x14ac:dyDescent="0.3">
      <c r="A818" s="19"/>
      <c r="B818" s="20"/>
      <c r="C818" s="21"/>
      <c r="D818" s="17"/>
      <c r="E818" s="18"/>
      <c r="F818" s="25"/>
      <c r="G818" s="12">
        <f>IF(AND(ISNUMBER($E818),$C818&gt;='40'!$A$4),
IF(ROUND($C818,2)&gt;=MAX('40'!$A$4:$A$103),
(VLOOKUP(MAX('40'!$A$4:$A$103),'40'!$A$4:$L$103,9,1)*7/6)/ROUND($D818*4.33,2),
(VLOOKUP(ROUND(Tabelle1!$C818,2),'40'!$A$4:$L$103,9,1)*7/6)/ROUND($D818*4.33,2)),0)</f>
        <v>0</v>
      </c>
      <c r="H818" s="3">
        <f t="shared" si="13"/>
        <v>0</v>
      </c>
    </row>
    <row r="819" spans="1:8" x14ac:dyDescent="0.3">
      <c r="A819" s="19"/>
      <c r="B819" s="20"/>
      <c r="C819" s="21"/>
      <c r="D819" s="17"/>
      <c r="E819" s="18"/>
      <c r="F819" s="25"/>
      <c r="G819" s="12">
        <f>IF(AND(ISNUMBER($E819),$C819&gt;='40'!$A$4),
IF(ROUND($C819,2)&gt;=MAX('40'!$A$4:$A$103),
(VLOOKUP(MAX('40'!$A$4:$A$103),'40'!$A$4:$L$103,9,1)*7/6)/ROUND($D819*4.33,2),
(VLOOKUP(ROUND(Tabelle1!$C819,2),'40'!$A$4:$L$103,9,1)*7/6)/ROUND($D819*4.33,2)),0)</f>
        <v>0</v>
      </c>
      <c r="H819" s="3">
        <f t="shared" si="13"/>
        <v>0</v>
      </c>
    </row>
    <row r="820" spans="1:8" x14ac:dyDescent="0.3">
      <c r="A820" s="19"/>
      <c r="B820" s="20"/>
      <c r="C820" s="21"/>
      <c r="D820" s="17"/>
      <c r="E820" s="18"/>
      <c r="F820" s="25"/>
      <c r="G820" s="12">
        <f>IF(AND(ISNUMBER($E820),$C820&gt;='40'!$A$4),
IF(ROUND($C820,2)&gt;=MAX('40'!$A$4:$A$103),
(VLOOKUP(MAX('40'!$A$4:$A$103),'40'!$A$4:$L$103,9,1)*7/6)/ROUND($D820*4.33,2),
(VLOOKUP(ROUND(Tabelle1!$C820,2),'40'!$A$4:$L$103,9,1)*7/6)/ROUND($D820*4.33,2)),0)</f>
        <v>0</v>
      </c>
      <c r="H820" s="3">
        <f t="shared" si="13"/>
        <v>0</v>
      </c>
    </row>
    <row r="821" spans="1:8" x14ac:dyDescent="0.3">
      <c r="A821" s="19"/>
      <c r="B821" s="20"/>
      <c r="C821" s="21"/>
      <c r="D821" s="17"/>
      <c r="E821" s="18"/>
      <c r="F821" s="25"/>
      <c r="G821" s="12">
        <f>IF(AND(ISNUMBER($E821),$C821&gt;='40'!$A$4),
IF(ROUND($C821,2)&gt;=MAX('40'!$A$4:$A$103),
(VLOOKUP(MAX('40'!$A$4:$A$103),'40'!$A$4:$L$103,9,1)*7/6)/ROUND($D821*4.33,2),
(VLOOKUP(ROUND(Tabelle1!$C821,2),'40'!$A$4:$L$103,9,1)*7/6)/ROUND($D821*4.33,2)),0)</f>
        <v>0</v>
      </c>
      <c r="H821" s="3">
        <f t="shared" si="13"/>
        <v>0</v>
      </c>
    </row>
    <row r="822" spans="1:8" x14ac:dyDescent="0.3">
      <c r="A822" s="19"/>
      <c r="B822" s="20"/>
      <c r="C822" s="21"/>
      <c r="D822" s="17"/>
      <c r="E822" s="18"/>
      <c r="F822" s="25"/>
      <c r="G822" s="12">
        <f>IF(AND(ISNUMBER($E822),$C822&gt;='40'!$A$4),
IF(ROUND($C822,2)&gt;=MAX('40'!$A$4:$A$103),
(VLOOKUP(MAX('40'!$A$4:$A$103),'40'!$A$4:$L$103,9,1)*7/6)/ROUND($D822*4.33,2),
(VLOOKUP(ROUND(Tabelle1!$C822,2),'40'!$A$4:$L$103,9,1)*7/6)/ROUND($D822*4.33,2)),0)</f>
        <v>0</v>
      </c>
      <c r="H822" s="3">
        <f t="shared" si="13"/>
        <v>0</v>
      </c>
    </row>
    <row r="823" spans="1:8" x14ac:dyDescent="0.3">
      <c r="A823" s="19"/>
      <c r="B823" s="20"/>
      <c r="C823" s="21"/>
      <c r="D823" s="17"/>
      <c r="E823" s="18"/>
      <c r="F823" s="25"/>
      <c r="G823" s="12">
        <f>IF(AND(ISNUMBER($E823),$C823&gt;='40'!$A$4),
IF(ROUND($C823,2)&gt;=MAX('40'!$A$4:$A$103),
(VLOOKUP(MAX('40'!$A$4:$A$103),'40'!$A$4:$L$103,9,1)*7/6)/ROUND($D823*4.33,2),
(VLOOKUP(ROUND(Tabelle1!$C823,2),'40'!$A$4:$L$103,9,1)*7/6)/ROUND($D823*4.33,2)),0)</f>
        <v>0</v>
      </c>
      <c r="H823" s="3">
        <f t="shared" si="13"/>
        <v>0</v>
      </c>
    </row>
    <row r="824" spans="1:8" x14ac:dyDescent="0.3">
      <c r="A824" s="19"/>
      <c r="B824" s="20"/>
      <c r="C824" s="21"/>
      <c r="D824" s="17"/>
      <c r="E824" s="18"/>
      <c r="F824" s="25"/>
      <c r="G824" s="12">
        <f>IF(AND(ISNUMBER($E824),$C824&gt;='40'!$A$4),
IF(ROUND($C824,2)&gt;=MAX('40'!$A$4:$A$103),
(VLOOKUP(MAX('40'!$A$4:$A$103),'40'!$A$4:$L$103,9,1)*7/6)/ROUND($D824*4.33,2),
(VLOOKUP(ROUND(Tabelle1!$C824,2),'40'!$A$4:$L$103,9,1)*7/6)/ROUND($D824*4.33,2)),0)</f>
        <v>0</v>
      </c>
      <c r="H824" s="3">
        <f t="shared" si="13"/>
        <v>0</v>
      </c>
    </row>
    <row r="825" spans="1:8" x14ac:dyDescent="0.3">
      <c r="A825" s="19"/>
      <c r="B825" s="20"/>
      <c r="C825" s="21"/>
      <c r="D825" s="17"/>
      <c r="E825" s="18"/>
      <c r="F825" s="25"/>
      <c r="G825" s="12">
        <f>IF(AND(ISNUMBER($E825),$C825&gt;='40'!$A$4),
IF(ROUND($C825,2)&gt;=MAX('40'!$A$4:$A$103),
(VLOOKUP(MAX('40'!$A$4:$A$103),'40'!$A$4:$L$103,9,1)*7/6)/ROUND($D825*4.33,2),
(VLOOKUP(ROUND(Tabelle1!$C825,2),'40'!$A$4:$L$103,9,1)*7/6)/ROUND($D825*4.33,2)),0)</f>
        <v>0</v>
      </c>
      <c r="H825" s="3">
        <f t="shared" si="13"/>
        <v>0</v>
      </c>
    </row>
    <row r="826" spans="1:8" x14ac:dyDescent="0.3">
      <c r="A826" s="19"/>
      <c r="B826" s="20"/>
      <c r="C826" s="21"/>
      <c r="D826" s="17"/>
      <c r="E826" s="18"/>
      <c r="F826" s="25"/>
      <c r="G826" s="12">
        <f>IF(AND(ISNUMBER($E826),$C826&gt;='40'!$A$4),
IF(ROUND($C826,2)&gt;=MAX('40'!$A$4:$A$103),
(VLOOKUP(MAX('40'!$A$4:$A$103),'40'!$A$4:$L$103,9,1)*7/6)/ROUND($D826*4.33,2),
(VLOOKUP(ROUND(Tabelle1!$C826,2),'40'!$A$4:$L$103,9,1)*7/6)/ROUND($D826*4.33,2)),0)</f>
        <v>0</v>
      </c>
      <c r="H826" s="3">
        <f t="shared" si="13"/>
        <v>0</v>
      </c>
    </row>
    <row r="827" spans="1:8" x14ac:dyDescent="0.3">
      <c r="A827" s="19"/>
      <c r="B827" s="20"/>
      <c r="C827" s="21"/>
      <c r="D827" s="17"/>
      <c r="E827" s="18"/>
      <c r="F827" s="25"/>
      <c r="G827" s="12">
        <f>IF(AND(ISNUMBER($E827),$C827&gt;='40'!$A$4),
IF(ROUND($C827,2)&gt;=MAX('40'!$A$4:$A$103),
(VLOOKUP(MAX('40'!$A$4:$A$103),'40'!$A$4:$L$103,9,1)*7/6)/ROUND($D827*4.33,2),
(VLOOKUP(ROUND(Tabelle1!$C827,2),'40'!$A$4:$L$103,9,1)*7/6)/ROUND($D827*4.33,2)),0)</f>
        <v>0</v>
      </c>
      <c r="H827" s="3">
        <f t="shared" si="13"/>
        <v>0</v>
      </c>
    </row>
    <row r="828" spans="1:8" x14ac:dyDescent="0.3">
      <c r="A828" s="19"/>
      <c r="B828" s="20"/>
      <c r="C828" s="21"/>
      <c r="D828" s="17"/>
      <c r="E828" s="18"/>
      <c r="F828" s="25"/>
      <c r="G828" s="12">
        <f>IF(AND(ISNUMBER($E828),$C828&gt;='40'!$A$4),
IF(ROUND($C828,2)&gt;=MAX('40'!$A$4:$A$103),
(VLOOKUP(MAX('40'!$A$4:$A$103),'40'!$A$4:$L$103,9,1)*7/6)/ROUND($D828*4.33,2),
(VLOOKUP(ROUND(Tabelle1!$C828,2),'40'!$A$4:$L$103,9,1)*7/6)/ROUND($D828*4.33,2)),0)</f>
        <v>0</v>
      </c>
      <c r="H828" s="3">
        <f t="shared" si="13"/>
        <v>0</v>
      </c>
    </row>
    <row r="829" spans="1:8" x14ac:dyDescent="0.3">
      <c r="A829" s="19"/>
      <c r="B829" s="20"/>
      <c r="C829" s="21"/>
      <c r="D829" s="17"/>
      <c r="E829" s="18"/>
      <c r="F829" s="25"/>
      <c r="G829" s="12">
        <f>IF(AND(ISNUMBER($E829),$C829&gt;='40'!$A$4),
IF(ROUND($C829,2)&gt;=MAX('40'!$A$4:$A$103),
(VLOOKUP(MAX('40'!$A$4:$A$103),'40'!$A$4:$L$103,9,1)*7/6)/ROUND($D829*4.33,2),
(VLOOKUP(ROUND(Tabelle1!$C829,2),'40'!$A$4:$L$103,9,1)*7/6)/ROUND($D829*4.33,2)),0)</f>
        <v>0</v>
      </c>
      <c r="H829" s="3">
        <f t="shared" si="13"/>
        <v>0</v>
      </c>
    </row>
    <row r="830" spans="1:8" x14ac:dyDescent="0.3">
      <c r="A830" s="19"/>
      <c r="B830" s="20"/>
      <c r="C830" s="21"/>
      <c r="D830" s="17"/>
      <c r="E830" s="18"/>
      <c r="F830" s="25"/>
      <c r="G830" s="12">
        <f>IF(AND(ISNUMBER($E830),$C830&gt;='40'!$A$4),
IF(ROUND($C830,2)&gt;=MAX('40'!$A$4:$A$103),
(VLOOKUP(MAX('40'!$A$4:$A$103),'40'!$A$4:$L$103,9,1)*7/6)/ROUND($D830*4.33,2),
(VLOOKUP(ROUND(Tabelle1!$C830,2),'40'!$A$4:$L$103,9,1)*7/6)/ROUND($D830*4.33,2)),0)</f>
        <v>0</v>
      </c>
      <c r="H830" s="3">
        <f t="shared" si="13"/>
        <v>0</v>
      </c>
    </row>
    <row r="831" spans="1:8" x14ac:dyDescent="0.3">
      <c r="A831" s="19"/>
      <c r="B831" s="20"/>
      <c r="C831" s="21"/>
      <c r="D831" s="17"/>
      <c r="E831" s="18"/>
      <c r="F831" s="25"/>
      <c r="G831" s="12">
        <f>IF(AND(ISNUMBER($E831),$C831&gt;='40'!$A$4),
IF(ROUND($C831,2)&gt;=MAX('40'!$A$4:$A$103),
(VLOOKUP(MAX('40'!$A$4:$A$103),'40'!$A$4:$L$103,9,1)*7/6)/ROUND($D831*4.33,2),
(VLOOKUP(ROUND(Tabelle1!$C831,2),'40'!$A$4:$L$103,9,1)*7/6)/ROUND($D831*4.33,2)),0)</f>
        <v>0</v>
      </c>
      <c r="H831" s="3">
        <f t="shared" si="13"/>
        <v>0</v>
      </c>
    </row>
    <row r="832" spans="1:8" x14ac:dyDescent="0.3">
      <c r="A832" s="19"/>
      <c r="B832" s="20"/>
      <c r="C832" s="21"/>
      <c r="D832" s="17"/>
      <c r="E832" s="18"/>
      <c r="F832" s="25"/>
      <c r="G832" s="12">
        <f>IF(AND(ISNUMBER($E832),$C832&gt;='40'!$A$4),
IF(ROUND($C832,2)&gt;=MAX('40'!$A$4:$A$103),
(VLOOKUP(MAX('40'!$A$4:$A$103),'40'!$A$4:$L$103,9,1)*7/6)/ROUND($D832*4.33,2),
(VLOOKUP(ROUND(Tabelle1!$C832,2),'40'!$A$4:$L$103,9,1)*7/6)/ROUND($D832*4.33,2)),0)</f>
        <v>0</v>
      </c>
      <c r="H832" s="3">
        <f t="shared" si="13"/>
        <v>0</v>
      </c>
    </row>
    <row r="833" spans="1:8" x14ac:dyDescent="0.3">
      <c r="A833" s="19"/>
      <c r="B833" s="20"/>
      <c r="C833" s="21"/>
      <c r="D833" s="17"/>
      <c r="E833" s="18"/>
      <c r="F833" s="25"/>
      <c r="G833" s="12">
        <f>IF(AND(ISNUMBER($E833),$C833&gt;='40'!$A$4),
IF(ROUND($C833,2)&gt;=MAX('40'!$A$4:$A$103),
(VLOOKUP(MAX('40'!$A$4:$A$103),'40'!$A$4:$L$103,9,1)*7/6)/ROUND($D833*4.33,2),
(VLOOKUP(ROUND(Tabelle1!$C833,2),'40'!$A$4:$L$103,9,1)*7/6)/ROUND($D833*4.33,2)),0)</f>
        <v>0</v>
      </c>
      <c r="H833" s="3">
        <f t="shared" si="13"/>
        <v>0</v>
      </c>
    </row>
    <row r="834" spans="1:8" x14ac:dyDescent="0.3">
      <c r="A834" s="19"/>
      <c r="B834" s="20"/>
      <c r="C834" s="21"/>
      <c r="D834" s="17"/>
      <c r="E834" s="18"/>
      <c r="F834" s="25"/>
      <c r="G834" s="12">
        <f>IF(AND(ISNUMBER($E834),$C834&gt;='40'!$A$4),
IF(ROUND($C834,2)&gt;=MAX('40'!$A$4:$A$103),
(VLOOKUP(MAX('40'!$A$4:$A$103),'40'!$A$4:$L$103,9,1)*7/6)/ROUND($D834*4.33,2),
(VLOOKUP(ROUND(Tabelle1!$C834,2),'40'!$A$4:$L$103,9,1)*7/6)/ROUND($D834*4.33,2)),0)</f>
        <v>0</v>
      </c>
      <c r="H834" s="3">
        <f t="shared" si="13"/>
        <v>0</v>
      </c>
    </row>
    <row r="835" spans="1:8" x14ac:dyDescent="0.3">
      <c r="A835" s="19"/>
      <c r="B835" s="20"/>
      <c r="C835" s="21"/>
      <c r="D835" s="17"/>
      <c r="E835" s="18"/>
      <c r="F835" s="25"/>
      <c r="G835" s="12">
        <f>IF(AND(ISNUMBER($E835),$C835&gt;='40'!$A$4),
IF(ROUND($C835,2)&gt;=MAX('40'!$A$4:$A$103),
(VLOOKUP(MAX('40'!$A$4:$A$103),'40'!$A$4:$L$103,9,1)*7/6)/ROUND($D835*4.33,2),
(VLOOKUP(ROUND(Tabelle1!$C835,2),'40'!$A$4:$L$103,9,1)*7/6)/ROUND($D835*4.33,2)),0)</f>
        <v>0</v>
      </c>
      <c r="H835" s="3">
        <f t="shared" si="13"/>
        <v>0</v>
      </c>
    </row>
    <row r="836" spans="1:8" x14ac:dyDescent="0.3">
      <c r="A836" s="19"/>
      <c r="B836" s="20"/>
      <c r="C836" s="21"/>
      <c r="D836" s="17"/>
      <c r="E836" s="18"/>
      <c r="F836" s="25"/>
      <c r="G836" s="12">
        <f>IF(AND(ISNUMBER($E836),$C836&gt;='40'!$A$4),
IF(ROUND($C836,2)&gt;=MAX('40'!$A$4:$A$103),
(VLOOKUP(MAX('40'!$A$4:$A$103),'40'!$A$4:$L$103,9,1)*7/6)/ROUND($D836*4.33,2),
(VLOOKUP(ROUND(Tabelle1!$C836,2),'40'!$A$4:$L$103,9,1)*7/6)/ROUND($D836*4.33,2)),0)</f>
        <v>0</v>
      </c>
      <c r="H836" s="3">
        <f t="shared" si="13"/>
        <v>0</v>
      </c>
    </row>
    <row r="837" spans="1:8" x14ac:dyDescent="0.3">
      <c r="A837" s="19"/>
      <c r="B837" s="20"/>
      <c r="C837" s="21"/>
      <c r="D837" s="17"/>
      <c r="E837" s="18"/>
      <c r="F837" s="25"/>
      <c r="G837" s="12">
        <f>IF(AND(ISNUMBER($E837),$C837&gt;='40'!$A$4),
IF(ROUND($C837,2)&gt;=MAX('40'!$A$4:$A$103),
(VLOOKUP(MAX('40'!$A$4:$A$103),'40'!$A$4:$L$103,9,1)*7/6)/ROUND($D837*4.33,2),
(VLOOKUP(ROUND(Tabelle1!$C837,2),'40'!$A$4:$L$103,9,1)*7/6)/ROUND($D837*4.33,2)),0)</f>
        <v>0</v>
      </c>
      <c r="H837" s="3">
        <f t="shared" si="13"/>
        <v>0</v>
      </c>
    </row>
    <row r="838" spans="1:8" x14ac:dyDescent="0.3">
      <c r="A838" s="19"/>
      <c r="B838" s="20"/>
      <c r="C838" s="21"/>
      <c r="D838" s="17"/>
      <c r="E838" s="18"/>
      <c r="F838" s="25"/>
      <c r="G838" s="12">
        <f>IF(AND(ISNUMBER($E838),$C838&gt;='40'!$A$4),
IF(ROUND($C838,2)&gt;=MAX('40'!$A$4:$A$103),
(VLOOKUP(MAX('40'!$A$4:$A$103),'40'!$A$4:$L$103,9,1)*7/6)/ROUND($D838*4.33,2),
(VLOOKUP(ROUND(Tabelle1!$C838,2),'40'!$A$4:$L$103,9,1)*7/6)/ROUND($D838*4.33,2)),0)</f>
        <v>0</v>
      </c>
      <c r="H838" s="3">
        <f t="shared" si="13"/>
        <v>0</v>
      </c>
    </row>
    <row r="839" spans="1:8" x14ac:dyDescent="0.3">
      <c r="A839" s="19"/>
      <c r="B839" s="20"/>
      <c r="C839" s="21"/>
      <c r="D839" s="17"/>
      <c r="E839" s="18"/>
      <c r="F839" s="25"/>
      <c r="G839" s="12">
        <f>IF(AND(ISNUMBER($E839),$C839&gt;='40'!$A$4),
IF(ROUND($C839,2)&gt;=MAX('40'!$A$4:$A$103),
(VLOOKUP(MAX('40'!$A$4:$A$103),'40'!$A$4:$L$103,9,1)*7/6)/ROUND($D839*4.33,2),
(VLOOKUP(ROUND(Tabelle1!$C839,2),'40'!$A$4:$L$103,9,1)*7/6)/ROUND($D839*4.33,2)),0)</f>
        <v>0</v>
      </c>
      <c r="H839" s="3">
        <f t="shared" si="13"/>
        <v>0</v>
      </c>
    </row>
    <row r="840" spans="1:8" x14ac:dyDescent="0.3">
      <c r="A840" s="19"/>
      <c r="B840" s="20"/>
      <c r="C840" s="21"/>
      <c r="D840" s="17"/>
      <c r="E840" s="18"/>
      <c r="F840" s="25"/>
      <c r="G840" s="12">
        <f>IF(AND(ISNUMBER($E840),$C840&gt;='40'!$A$4),
IF(ROUND($C840,2)&gt;=MAX('40'!$A$4:$A$103),
(VLOOKUP(MAX('40'!$A$4:$A$103),'40'!$A$4:$L$103,9,1)*7/6)/ROUND($D840*4.33,2),
(VLOOKUP(ROUND(Tabelle1!$C840,2),'40'!$A$4:$L$103,9,1)*7/6)/ROUND($D840*4.33,2)),0)</f>
        <v>0</v>
      </c>
      <c r="H840" s="3">
        <f t="shared" si="13"/>
        <v>0</v>
      </c>
    </row>
    <row r="841" spans="1:8" x14ac:dyDescent="0.3">
      <c r="A841" s="19"/>
      <c r="B841" s="20"/>
      <c r="C841" s="21"/>
      <c r="D841" s="17"/>
      <c r="E841" s="18"/>
      <c r="F841" s="25"/>
      <c r="G841" s="12">
        <f>IF(AND(ISNUMBER($E841),$C841&gt;='40'!$A$4),
IF(ROUND($C841,2)&gt;=MAX('40'!$A$4:$A$103),
(VLOOKUP(MAX('40'!$A$4:$A$103),'40'!$A$4:$L$103,9,1)*7/6)/ROUND($D841*4.33,2),
(VLOOKUP(ROUND(Tabelle1!$C841,2),'40'!$A$4:$L$103,9,1)*7/6)/ROUND($D841*4.33,2)),0)</f>
        <v>0</v>
      </c>
      <c r="H841" s="3">
        <f t="shared" si="13"/>
        <v>0</v>
      </c>
    </row>
    <row r="842" spans="1:8" x14ac:dyDescent="0.3">
      <c r="A842" s="19"/>
      <c r="B842" s="20"/>
      <c r="C842" s="21"/>
      <c r="D842" s="17"/>
      <c r="E842" s="18"/>
      <c r="F842" s="25"/>
      <c r="G842" s="12">
        <f>IF(AND(ISNUMBER($E842),$C842&gt;='40'!$A$4),
IF(ROUND($C842,2)&gt;=MAX('40'!$A$4:$A$103),
(VLOOKUP(MAX('40'!$A$4:$A$103),'40'!$A$4:$L$103,9,1)*7/6)/ROUND($D842*4.33,2),
(VLOOKUP(ROUND(Tabelle1!$C842,2),'40'!$A$4:$L$103,9,1)*7/6)/ROUND($D842*4.33,2)),0)</f>
        <v>0</v>
      </c>
      <c r="H842" s="3">
        <f t="shared" si="13"/>
        <v>0</v>
      </c>
    </row>
    <row r="843" spans="1:8" x14ac:dyDescent="0.3">
      <c r="A843" s="19"/>
      <c r="B843" s="20"/>
      <c r="C843" s="21"/>
      <c r="D843" s="17"/>
      <c r="E843" s="18"/>
      <c r="F843" s="25"/>
      <c r="G843" s="12">
        <f>IF(AND(ISNUMBER($E843),$C843&gt;='40'!$A$4),
IF(ROUND($C843,2)&gt;=MAX('40'!$A$4:$A$103),
(VLOOKUP(MAX('40'!$A$4:$A$103),'40'!$A$4:$L$103,9,1)*7/6)/ROUND($D843*4.33,2),
(VLOOKUP(ROUND(Tabelle1!$C843,2),'40'!$A$4:$L$103,9,1)*7/6)/ROUND($D843*4.33,2)),0)</f>
        <v>0</v>
      </c>
      <c r="H843" s="3">
        <f t="shared" si="13"/>
        <v>0</v>
      </c>
    </row>
    <row r="844" spans="1:8" x14ac:dyDescent="0.3">
      <c r="A844" s="19"/>
      <c r="B844" s="20"/>
      <c r="C844" s="21"/>
      <c r="D844" s="17"/>
      <c r="E844" s="18"/>
      <c r="F844" s="25"/>
      <c r="G844" s="12">
        <f>IF(AND(ISNUMBER($E844),$C844&gt;='40'!$A$4),
IF(ROUND($C844,2)&gt;=MAX('40'!$A$4:$A$103),
(VLOOKUP(MAX('40'!$A$4:$A$103),'40'!$A$4:$L$103,9,1)*7/6)/ROUND($D844*4.33,2),
(VLOOKUP(ROUND(Tabelle1!$C844,2),'40'!$A$4:$L$103,9,1)*7/6)/ROUND($D844*4.33,2)),0)</f>
        <v>0</v>
      </c>
      <c r="H844" s="3">
        <f t="shared" si="13"/>
        <v>0</v>
      </c>
    </row>
    <row r="845" spans="1:8" x14ac:dyDescent="0.3">
      <c r="A845" s="19"/>
      <c r="B845" s="20"/>
      <c r="C845" s="21"/>
      <c r="D845" s="17"/>
      <c r="E845" s="18"/>
      <c r="F845" s="25"/>
      <c r="G845" s="12">
        <f>IF(AND(ISNUMBER($E845),$C845&gt;='40'!$A$4),
IF(ROUND($C845,2)&gt;=MAX('40'!$A$4:$A$103),
(VLOOKUP(MAX('40'!$A$4:$A$103),'40'!$A$4:$L$103,9,1)*7/6)/ROUND($D845*4.33,2),
(VLOOKUP(ROUND(Tabelle1!$C845,2),'40'!$A$4:$L$103,9,1)*7/6)/ROUND($D845*4.33,2)),0)</f>
        <v>0</v>
      </c>
      <c r="H845" s="3">
        <f t="shared" si="13"/>
        <v>0</v>
      </c>
    </row>
    <row r="846" spans="1:8" x14ac:dyDescent="0.3">
      <c r="A846" s="19"/>
      <c r="B846" s="20"/>
      <c r="C846" s="21"/>
      <c r="D846" s="17"/>
      <c r="E846" s="18"/>
      <c r="F846" s="25"/>
      <c r="G846" s="12">
        <f>IF(AND(ISNUMBER($E846),$C846&gt;='40'!$A$4),
IF(ROUND($C846,2)&gt;=MAX('40'!$A$4:$A$103),
(VLOOKUP(MAX('40'!$A$4:$A$103),'40'!$A$4:$L$103,9,1)*7/6)/ROUND($D846*4.33,2),
(VLOOKUP(ROUND(Tabelle1!$C846,2),'40'!$A$4:$L$103,9,1)*7/6)/ROUND($D846*4.33,2)),0)</f>
        <v>0</v>
      </c>
      <c r="H846" s="3">
        <f t="shared" si="13"/>
        <v>0</v>
      </c>
    </row>
    <row r="847" spans="1:8" x14ac:dyDescent="0.3">
      <c r="A847" s="19"/>
      <c r="B847" s="20"/>
      <c r="C847" s="21"/>
      <c r="D847" s="17"/>
      <c r="E847" s="18"/>
      <c r="F847" s="25"/>
      <c r="G847" s="12">
        <f>IF(AND(ISNUMBER($E847),$C847&gt;='40'!$A$4),
IF(ROUND($C847,2)&gt;=MAX('40'!$A$4:$A$103),
(VLOOKUP(MAX('40'!$A$4:$A$103),'40'!$A$4:$L$103,9,1)*7/6)/ROUND($D847*4.33,2),
(VLOOKUP(ROUND(Tabelle1!$C847,2),'40'!$A$4:$L$103,9,1)*7/6)/ROUND($D847*4.33,2)),0)</f>
        <v>0</v>
      </c>
      <c r="H847" s="3">
        <f t="shared" si="13"/>
        <v>0</v>
      </c>
    </row>
    <row r="848" spans="1:8" x14ac:dyDescent="0.3">
      <c r="A848" s="19"/>
      <c r="B848" s="20"/>
      <c r="C848" s="21"/>
      <c r="D848" s="17"/>
      <c r="E848" s="18"/>
      <c r="F848" s="25"/>
      <c r="G848" s="12">
        <f>IF(AND(ISNUMBER($E848),$C848&gt;='40'!$A$4),
IF(ROUND($C848,2)&gt;=MAX('40'!$A$4:$A$103),
(VLOOKUP(MAX('40'!$A$4:$A$103),'40'!$A$4:$L$103,9,1)*7/6)/ROUND($D848*4.33,2),
(VLOOKUP(ROUND(Tabelle1!$C848,2),'40'!$A$4:$L$103,9,1)*7/6)/ROUND($D848*4.33,2)),0)</f>
        <v>0</v>
      </c>
      <c r="H848" s="3">
        <f t="shared" si="13"/>
        <v>0</v>
      </c>
    </row>
    <row r="849" spans="1:8" x14ac:dyDescent="0.3">
      <c r="A849" s="19"/>
      <c r="B849" s="20"/>
      <c r="C849" s="21"/>
      <c r="D849" s="17"/>
      <c r="E849" s="18"/>
      <c r="F849" s="25"/>
      <c r="G849" s="12">
        <f>IF(AND(ISNUMBER($E849),$C849&gt;='40'!$A$4),
IF(ROUND($C849,2)&gt;=MAX('40'!$A$4:$A$103),
(VLOOKUP(MAX('40'!$A$4:$A$103),'40'!$A$4:$L$103,9,1)*7/6)/ROUND($D849*4.33,2),
(VLOOKUP(ROUND(Tabelle1!$C849,2),'40'!$A$4:$L$103,9,1)*7/6)/ROUND($D849*4.33,2)),0)</f>
        <v>0</v>
      </c>
      <c r="H849" s="3">
        <f t="shared" si="13"/>
        <v>0</v>
      </c>
    </row>
    <row r="850" spans="1:8" x14ac:dyDescent="0.3">
      <c r="A850" s="19"/>
      <c r="B850" s="20"/>
      <c r="C850" s="21"/>
      <c r="D850" s="17"/>
      <c r="E850" s="18"/>
      <c r="F850" s="25"/>
      <c r="G850" s="12">
        <f>IF(AND(ISNUMBER($E850),$C850&gt;='40'!$A$4),
IF(ROUND($C850,2)&gt;=MAX('40'!$A$4:$A$103),
(VLOOKUP(MAX('40'!$A$4:$A$103),'40'!$A$4:$L$103,9,1)*7/6)/ROUND($D850*4.33,2),
(VLOOKUP(ROUND(Tabelle1!$C850,2),'40'!$A$4:$L$103,9,1)*7/6)/ROUND($D850*4.33,2)),0)</f>
        <v>0</v>
      </c>
      <c r="H850" s="3">
        <f t="shared" si="13"/>
        <v>0</v>
      </c>
    </row>
    <row r="851" spans="1:8" x14ac:dyDescent="0.3">
      <c r="A851" s="19"/>
      <c r="B851" s="20"/>
      <c r="C851" s="21"/>
      <c r="D851" s="17"/>
      <c r="E851" s="18"/>
      <c r="F851" s="25"/>
      <c r="G851" s="12">
        <f>IF(AND(ISNUMBER($E851),$C851&gt;='40'!$A$4),
IF(ROUND($C851,2)&gt;=MAX('40'!$A$4:$A$103),
(VLOOKUP(MAX('40'!$A$4:$A$103),'40'!$A$4:$L$103,9,1)*7/6)/ROUND($D851*4.33,2),
(VLOOKUP(ROUND(Tabelle1!$C851,2),'40'!$A$4:$L$103,9,1)*7/6)/ROUND($D851*4.33,2)),0)</f>
        <v>0</v>
      </c>
      <c r="H851" s="3">
        <f t="shared" si="13"/>
        <v>0</v>
      </c>
    </row>
    <row r="852" spans="1:8" x14ac:dyDescent="0.3">
      <c r="A852" s="19"/>
      <c r="B852" s="20"/>
      <c r="C852" s="21"/>
      <c r="D852" s="17"/>
      <c r="E852" s="18"/>
      <c r="F852" s="25"/>
      <c r="G852" s="12">
        <f>IF(AND(ISNUMBER($E852),$C852&gt;='40'!$A$4),
IF(ROUND($C852,2)&gt;=MAX('40'!$A$4:$A$103),
(VLOOKUP(MAX('40'!$A$4:$A$103),'40'!$A$4:$L$103,9,1)*7/6)/ROUND($D852*4.33,2),
(VLOOKUP(ROUND(Tabelle1!$C852,2),'40'!$A$4:$L$103,9,1)*7/6)/ROUND($D852*4.33,2)),0)</f>
        <v>0</v>
      </c>
      <c r="H852" s="3">
        <f t="shared" si="13"/>
        <v>0</v>
      </c>
    </row>
    <row r="853" spans="1:8" x14ac:dyDescent="0.3">
      <c r="A853" s="19"/>
      <c r="B853" s="20"/>
      <c r="C853" s="21"/>
      <c r="D853" s="17"/>
      <c r="E853" s="18"/>
      <c r="F853" s="25"/>
      <c r="G853" s="12">
        <f>IF(AND(ISNUMBER($E853),$C853&gt;='40'!$A$4),
IF(ROUND($C853,2)&gt;=MAX('40'!$A$4:$A$103),
(VLOOKUP(MAX('40'!$A$4:$A$103),'40'!$A$4:$L$103,9,1)*7/6)/ROUND($D853*4.33,2),
(VLOOKUP(ROUND(Tabelle1!$C853,2),'40'!$A$4:$L$103,9,1)*7/6)/ROUND($D853*4.33,2)),0)</f>
        <v>0</v>
      </c>
      <c r="H853" s="3">
        <f t="shared" si="13"/>
        <v>0</v>
      </c>
    </row>
    <row r="854" spans="1:8" x14ac:dyDescent="0.3">
      <c r="A854" s="19"/>
      <c r="B854" s="20"/>
      <c r="C854" s="21"/>
      <c r="D854" s="17"/>
      <c r="E854" s="18"/>
      <c r="F854" s="25"/>
      <c r="G854" s="12">
        <f>IF(AND(ISNUMBER($E854),$C854&gt;='40'!$A$4),
IF(ROUND($C854,2)&gt;=MAX('40'!$A$4:$A$103),
(VLOOKUP(MAX('40'!$A$4:$A$103),'40'!$A$4:$L$103,9,1)*7/6)/ROUND($D854*4.33,2),
(VLOOKUP(ROUND(Tabelle1!$C854,2),'40'!$A$4:$L$103,9,1)*7/6)/ROUND($D854*4.33,2)),0)</f>
        <v>0</v>
      </c>
      <c r="H854" s="3">
        <f t="shared" si="13"/>
        <v>0</v>
      </c>
    </row>
    <row r="855" spans="1:8" x14ac:dyDescent="0.3">
      <c r="A855" s="19"/>
      <c r="B855" s="20"/>
      <c r="C855" s="21"/>
      <c r="D855" s="17"/>
      <c r="E855" s="18"/>
      <c r="F855" s="25"/>
      <c r="G855" s="12">
        <f>IF(AND(ISNUMBER($E855),$C855&gt;='40'!$A$4),
IF(ROUND($C855,2)&gt;=MAX('40'!$A$4:$A$103),
(VLOOKUP(MAX('40'!$A$4:$A$103),'40'!$A$4:$L$103,9,1)*7/6)/ROUND($D855*4.33,2),
(VLOOKUP(ROUND(Tabelle1!$C855,2),'40'!$A$4:$L$103,9,1)*7/6)/ROUND($D855*4.33,2)),0)</f>
        <v>0</v>
      </c>
      <c r="H855" s="3">
        <f t="shared" si="13"/>
        <v>0</v>
      </c>
    </row>
    <row r="856" spans="1:8" x14ac:dyDescent="0.3">
      <c r="A856" s="19"/>
      <c r="B856" s="20"/>
      <c r="C856" s="21"/>
      <c r="D856" s="17"/>
      <c r="E856" s="18"/>
      <c r="F856" s="25"/>
      <c r="G856" s="12">
        <f>IF(AND(ISNUMBER($E856),$C856&gt;='40'!$A$4),
IF(ROUND($C856,2)&gt;=MAX('40'!$A$4:$A$103),
(VLOOKUP(MAX('40'!$A$4:$A$103),'40'!$A$4:$L$103,9,1)*7/6)/ROUND($D856*4.33,2),
(VLOOKUP(ROUND(Tabelle1!$C856,2),'40'!$A$4:$L$103,9,1)*7/6)/ROUND($D856*4.33,2)),0)</f>
        <v>0</v>
      </c>
      <c r="H856" s="3">
        <f t="shared" si="13"/>
        <v>0</v>
      </c>
    </row>
    <row r="857" spans="1:8" x14ac:dyDescent="0.3">
      <c r="A857" s="19"/>
      <c r="B857" s="20"/>
      <c r="C857" s="21"/>
      <c r="D857" s="17"/>
      <c r="E857" s="18"/>
      <c r="F857" s="25"/>
      <c r="G857" s="12">
        <f>IF(AND(ISNUMBER($E857),$C857&gt;='40'!$A$4),
IF(ROUND($C857,2)&gt;=MAX('40'!$A$4:$A$103),
(VLOOKUP(MAX('40'!$A$4:$A$103),'40'!$A$4:$L$103,9,1)*7/6)/ROUND($D857*4.33,2),
(VLOOKUP(ROUND(Tabelle1!$C857,2),'40'!$A$4:$L$103,9,1)*7/6)/ROUND($D857*4.33,2)),0)</f>
        <v>0</v>
      </c>
      <c r="H857" s="3">
        <f t="shared" si="13"/>
        <v>0</v>
      </c>
    </row>
    <row r="858" spans="1:8" x14ac:dyDescent="0.3">
      <c r="A858" s="19"/>
      <c r="B858" s="20"/>
      <c r="C858" s="21"/>
      <c r="D858" s="17"/>
      <c r="E858" s="18"/>
      <c r="F858" s="25"/>
      <c r="G858" s="12">
        <f>IF(AND(ISNUMBER($E858),$C858&gt;='40'!$A$4),
IF(ROUND($C858,2)&gt;=MAX('40'!$A$4:$A$103),
(VLOOKUP(MAX('40'!$A$4:$A$103),'40'!$A$4:$L$103,9,1)*7/6)/ROUND($D858*4.33,2),
(VLOOKUP(ROUND(Tabelle1!$C858,2),'40'!$A$4:$L$103,9,1)*7/6)/ROUND($D858*4.33,2)),0)</f>
        <v>0</v>
      </c>
      <c r="H858" s="3">
        <f t="shared" si="13"/>
        <v>0</v>
      </c>
    </row>
    <row r="859" spans="1:8" x14ac:dyDescent="0.3">
      <c r="A859" s="19"/>
      <c r="B859" s="20"/>
      <c r="C859" s="21"/>
      <c r="D859" s="17"/>
      <c r="E859" s="18"/>
      <c r="F859" s="25"/>
      <c r="G859" s="12">
        <f>IF(AND(ISNUMBER($E859),$C859&gt;='40'!$A$4),
IF(ROUND($C859,2)&gt;=MAX('40'!$A$4:$A$103),
(VLOOKUP(MAX('40'!$A$4:$A$103),'40'!$A$4:$L$103,9,1)*7/6)/ROUND($D859*4.33,2),
(VLOOKUP(ROUND(Tabelle1!$C859,2),'40'!$A$4:$L$103,9,1)*7/6)/ROUND($D859*4.33,2)),0)</f>
        <v>0</v>
      </c>
      <c r="H859" s="3">
        <f t="shared" si="13"/>
        <v>0</v>
      </c>
    </row>
    <row r="860" spans="1:8" x14ac:dyDescent="0.3">
      <c r="A860" s="19"/>
      <c r="B860" s="20"/>
      <c r="C860" s="21"/>
      <c r="D860" s="17"/>
      <c r="E860" s="18"/>
      <c r="F860" s="25"/>
      <c r="G860" s="12">
        <f>IF(AND(ISNUMBER($E860),$C860&gt;='40'!$A$4),
IF(ROUND($C860,2)&gt;=MAX('40'!$A$4:$A$103),
(VLOOKUP(MAX('40'!$A$4:$A$103),'40'!$A$4:$L$103,9,1)*7/6)/ROUND($D860*4.33,2),
(VLOOKUP(ROUND(Tabelle1!$C860,2),'40'!$A$4:$L$103,9,1)*7/6)/ROUND($D860*4.33,2)),0)</f>
        <v>0</v>
      </c>
      <c r="H860" s="3">
        <f t="shared" si="13"/>
        <v>0</v>
      </c>
    </row>
    <row r="861" spans="1:8" x14ac:dyDescent="0.3">
      <c r="A861" s="19"/>
      <c r="B861" s="20"/>
      <c r="C861" s="21"/>
      <c r="D861" s="17"/>
      <c r="E861" s="18"/>
      <c r="F861" s="25"/>
      <c r="G861" s="12">
        <f>IF(AND(ISNUMBER($E861),$C861&gt;='40'!$A$4),
IF(ROUND($C861,2)&gt;=MAX('40'!$A$4:$A$103),
(VLOOKUP(MAX('40'!$A$4:$A$103),'40'!$A$4:$L$103,9,1)*7/6)/ROUND($D861*4.33,2),
(VLOOKUP(ROUND(Tabelle1!$C861,2),'40'!$A$4:$L$103,9,1)*7/6)/ROUND($D861*4.33,2)),0)</f>
        <v>0</v>
      </c>
      <c r="H861" s="3">
        <f t="shared" si="13"/>
        <v>0</v>
      </c>
    </row>
    <row r="862" spans="1:8" x14ac:dyDescent="0.3">
      <c r="A862" s="19"/>
      <c r="B862" s="20"/>
      <c r="C862" s="21"/>
      <c r="D862" s="17"/>
      <c r="E862" s="18"/>
      <c r="F862" s="25"/>
      <c r="G862" s="12">
        <f>IF(AND(ISNUMBER($E862),$C862&gt;='40'!$A$4),
IF(ROUND($C862,2)&gt;=MAX('40'!$A$4:$A$103),
(VLOOKUP(MAX('40'!$A$4:$A$103),'40'!$A$4:$L$103,9,1)*7/6)/ROUND($D862*4.33,2),
(VLOOKUP(ROUND(Tabelle1!$C862,2),'40'!$A$4:$L$103,9,1)*7/6)/ROUND($D862*4.33,2)),0)</f>
        <v>0</v>
      </c>
      <c r="H862" s="3">
        <f t="shared" si="13"/>
        <v>0</v>
      </c>
    </row>
    <row r="863" spans="1:8" x14ac:dyDescent="0.3">
      <c r="A863" s="19"/>
      <c r="B863" s="20"/>
      <c r="C863" s="21"/>
      <c r="D863" s="17"/>
      <c r="E863" s="18"/>
      <c r="F863" s="25"/>
      <c r="G863" s="12">
        <f>IF(AND(ISNUMBER($E863),$C863&gt;='40'!$A$4),
IF(ROUND($C863,2)&gt;=MAX('40'!$A$4:$A$103),
(VLOOKUP(MAX('40'!$A$4:$A$103),'40'!$A$4:$L$103,9,1)*7/6)/ROUND($D863*4.33,2),
(VLOOKUP(ROUND(Tabelle1!$C863,2),'40'!$A$4:$L$103,9,1)*7/6)/ROUND($D863*4.33,2)),0)</f>
        <v>0</v>
      </c>
      <c r="H863" s="3">
        <f t="shared" si="13"/>
        <v>0</v>
      </c>
    </row>
    <row r="864" spans="1:8" x14ac:dyDescent="0.3">
      <c r="A864" s="19"/>
      <c r="B864" s="20"/>
      <c r="C864" s="21"/>
      <c r="D864" s="17"/>
      <c r="E864" s="18"/>
      <c r="F864" s="25"/>
      <c r="G864" s="12">
        <f>IF(AND(ISNUMBER($E864),$C864&gt;='40'!$A$4),
IF(ROUND($C864,2)&gt;=MAX('40'!$A$4:$A$103),
(VLOOKUP(MAX('40'!$A$4:$A$103),'40'!$A$4:$L$103,9,1)*7/6)/ROUND($D864*4.33,2),
(VLOOKUP(ROUND(Tabelle1!$C864,2),'40'!$A$4:$L$103,9,1)*7/6)/ROUND($D864*4.33,2)),0)</f>
        <v>0</v>
      </c>
      <c r="H864" s="3">
        <f t="shared" si="13"/>
        <v>0</v>
      </c>
    </row>
    <row r="865" spans="1:8" x14ac:dyDescent="0.3">
      <c r="A865" s="19"/>
      <c r="B865" s="20"/>
      <c r="C865" s="21"/>
      <c r="D865" s="17"/>
      <c r="E865" s="18"/>
      <c r="F865" s="25"/>
      <c r="G865" s="12">
        <f>IF(AND(ISNUMBER($E865),$C865&gt;='40'!$A$4),
IF(ROUND($C865,2)&gt;=MAX('40'!$A$4:$A$103),
(VLOOKUP(MAX('40'!$A$4:$A$103),'40'!$A$4:$L$103,9,1)*7/6)/ROUND($D865*4.33,2),
(VLOOKUP(ROUND(Tabelle1!$C865,2),'40'!$A$4:$L$103,9,1)*7/6)/ROUND($D865*4.33,2)),0)</f>
        <v>0</v>
      </c>
      <c r="H865" s="3">
        <f t="shared" si="13"/>
        <v>0</v>
      </c>
    </row>
    <row r="866" spans="1:8" x14ac:dyDescent="0.3">
      <c r="A866" s="19"/>
      <c r="B866" s="20"/>
      <c r="C866" s="21"/>
      <c r="D866" s="17"/>
      <c r="E866" s="18"/>
      <c r="F866" s="25"/>
      <c r="G866" s="12">
        <f>IF(AND(ISNUMBER($E866),$C866&gt;='40'!$A$4),
IF(ROUND($C866,2)&gt;=MAX('40'!$A$4:$A$103),
(VLOOKUP(MAX('40'!$A$4:$A$103),'40'!$A$4:$L$103,9,1)*7/6)/ROUND($D866*4.33,2),
(VLOOKUP(ROUND(Tabelle1!$C866,2),'40'!$A$4:$L$103,9,1)*7/6)/ROUND($D866*4.33,2)),0)</f>
        <v>0</v>
      </c>
      <c r="H866" s="3">
        <f t="shared" si="13"/>
        <v>0</v>
      </c>
    </row>
    <row r="867" spans="1:8" x14ac:dyDescent="0.3">
      <c r="A867" s="19"/>
      <c r="B867" s="20"/>
      <c r="C867" s="21"/>
      <c r="D867" s="17"/>
      <c r="E867" s="18"/>
      <c r="F867" s="25"/>
      <c r="G867" s="12">
        <f>IF(AND(ISNUMBER($E867),$C867&gt;='40'!$A$4),
IF(ROUND($C867,2)&gt;=MAX('40'!$A$4:$A$103),
(VLOOKUP(MAX('40'!$A$4:$A$103),'40'!$A$4:$L$103,9,1)*7/6)/ROUND($D867*4.33,2),
(VLOOKUP(ROUND(Tabelle1!$C867,2),'40'!$A$4:$L$103,9,1)*7/6)/ROUND($D867*4.33,2)),0)</f>
        <v>0</v>
      </c>
      <c r="H867" s="3">
        <f t="shared" si="13"/>
        <v>0</v>
      </c>
    </row>
    <row r="868" spans="1:8" x14ac:dyDescent="0.3">
      <c r="A868" s="19"/>
      <c r="B868" s="20"/>
      <c r="C868" s="21"/>
      <c r="D868" s="17"/>
      <c r="E868" s="18"/>
      <c r="F868" s="25"/>
      <c r="G868" s="12">
        <f>IF(AND(ISNUMBER($E868),$C868&gt;='40'!$A$4),
IF(ROUND($C868,2)&gt;=MAX('40'!$A$4:$A$103),
(VLOOKUP(MAX('40'!$A$4:$A$103),'40'!$A$4:$L$103,9,1)*7/6)/ROUND($D868*4.33,2),
(VLOOKUP(ROUND(Tabelle1!$C868,2),'40'!$A$4:$L$103,9,1)*7/6)/ROUND($D868*4.33,2)),0)</f>
        <v>0</v>
      </c>
      <c r="H868" s="3">
        <f t="shared" si="13"/>
        <v>0</v>
      </c>
    </row>
    <row r="869" spans="1:8" x14ac:dyDescent="0.3">
      <c r="A869" s="19"/>
      <c r="B869" s="20"/>
      <c r="C869" s="21"/>
      <c r="D869" s="17"/>
      <c r="E869" s="18"/>
      <c r="F869" s="25"/>
      <c r="G869" s="12">
        <f>IF(AND(ISNUMBER($E869),$C869&gt;='40'!$A$4),
IF(ROUND($C869,2)&gt;=MAX('40'!$A$4:$A$103),
(VLOOKUP(MAX('40'!$A$4:$A$103),'40'!$A$4:$L$103,9,1)*7/6)/ROUND($D869*4.33,2),
(VLOOKUP(ROUND(Tabelle1!$C869,2),'40'!$A$4:$L$103,9,1)*7/6)/ROUND($D869*4.33,2)),0)</f>
        <v>0</v>
      </c>
      <c r="H869" s="3">
        <f t="shared" si="13"/>
        <v>0</v>
      </c>
    </row>
    <row r="870" spans="1:8" x14ac:dyDescent="0.3">
      <c r="A870" s="19"/>
      <c r="B870" s="20"/>
      <c r="C870" s="21"/>
      <c r="D870" s="17"/>
      <c r="E870" s="18"/>
      <c r="F870" s="25"/>
      <c r="G870" s="12">
        <f>IF(AND(ISNUMBER($E870),$C870&gt;='40'!$A$4),
IF(ROUND($C870,2)&gt;=MAX('40'!$A$4:$A$103),
(VLOOKUP(MAX('40'!$A$4:$A$103),'40'!$A$4:$L$103,9,1)*7/6)/ROUND($D870*4.33,2),
(VLOOKUP(ROUND(Tabelle1!$C870,2),'40'!$A$4:$L$103,9,1)*7/6)/ROUND($D870*4.33,2)),0)</f>
        <v>0</v>
      </c>
      <c r="H870" s="3">
        <f t="shared" si="13"/>
        <v>0</v>
      </c>
    </row>
    <row r="871" spans="1:8" x14ac:dyDescent="0.3">
      <c r="A871" s="19"/>
      <c r="B871" s="20"/>
      <c r="C871" s="21"/>
      <c r="D871" s="17"/>
      <c r="E871" s="18"/>
      <c r="F871" s="25"/>
      <c r="G871" s="12">
        <f>IF(AND(ISNUMBER($E871),$C871&gt;='40'!$A$4),
IF(ROUND($C871,2)&gt;=MAX('40'!$A$4:$A$103),
(VLOOKUP(MAX('40'!$A$4:$A$103),'40'!$A$4:$L$103,9,1)*7/6)/ROUND($D871*4.33,2),
(VLOOKUP(ROUND(Tabelle1!$C871,2),'40'!$A$4:$L$103,9,1)*7/6)/ROUND($D871*4.33,2)),0)</f>
        <v>0</v>
      </c>
      <c r="H871" s="3">
        <f t="shared" si="13"/>
        <v>0</v>
      </c>
    </row>
    <row r="872" spans="1:8" x14ac:dyDescent="0.3">
      <c r="A872" s="19"/>
      <c r="B872" s="20"/>
      <c r="C872" s="21"/>
      <c r="D872" s="17"/>
      <c r="E872" s="18"/>
      <c r="F872" s="25"/>
      <c r="G872" s="12">
        <f>IF(AND(ISNUMBER($E872),$C872&gt;='40'!$A$4),
IF(ROUND($C872,2)&gt;=MAX('40'!$A$4:$A$103),
(VLOOKUP(MAX('40'!$A$4:$A$103),'40'!$A$4:$L$103,9,1)*7/6)/ROUND($D872*4.33,2),
(VLOOKUP(ROUND(Tabelle1!$C872,2),'40'!$A$4:$L$103,9,1)*7/6)/ROUND($D872*4.33,2)),0)</f>
        <v>0</v>
      </c>
      <c r="H872" s="3">
        <f t="shared" si="13"/>
        <v>0</v>
      </c>
    </row>
    <row r="873" spans="1:8" x14ac:dyDescent="0.3">
      <c r="A873" s="19"/>
      <c r="B873" s="20"/>
      <c r="C873" s="21"/>
      <c r="D873" s="17"/>
      <c r="E873" s="18"/>
      <c r="F873" s="25"/>
      <c r="G873" s="12">
        <f>IF(AND(ISNUMBER($E873),$C873&gt;='40'!$A$4),
IF(ROUND($C873,2)&gt;=MAX('40'!$A$4:$A$103),
(VLOOKUP(MAX('40'!$A$4:$A$103),'40'!$A$4:$L$103,9,1)*7/6)/ROUND($D873*4.33,2),
(VLOOKUP(ROUND(Tabelle1!$C873,2),'40'!$A$4:$L$103,9,1)*7/6)/ROUND($D873*4.33,2)),0)</f>
        <v>0</v>
      </c>
      <c r="H873" s="3">
        <f t="shared" si="13"/>
        <v>0</v>
      </c>
    </row>
    <row r="874" spans="1:8" x14ac:dyDescent="0.3">
      <c r="A874" s="19"/>
      <c r="B874" s="20"/>
      <c r="C874" s="21"/>
      <c r="D874" s="17"/>
      <c r="E874" s="18"/>
      <c r="F874" s="25"/>
      <c r="G874" s="12">
        <f>IF(AND(ISNUMBER($E874),$C874&gt;='40'!$A$4),
IF(ROUND($C874,2)&gt;=MAX('40'!$A$4:$A$103),
(VLOOKUP(MAX('40'!$A$4:$A$103),'40'!$A$4:$L$103,9,1)*7/6)/ROUND($D874*4.33,2),
(VLOOKUP(ROUND(Tabelle1!$C874,2),'40'!$A$4:$L$103,9,1)*7/6)/ROUND($D874*4.33,2)),0)</f>
        <v>0</v>
      </c>
      <c r="H874" s="3">
        <f t="shared" si="13"/>
        <v>0</v>
      </c>
    </row>
    <row r="875" spans="1:8" x14ac:dyDescent="0.3">
      <c r="A875" s="19"/>
      <c r="B875" s="20"/>
      <c r="C875" s="21"/>
      <c r="D875" s="17"/>
      <c r="E875" s="18"/>
      <c r="F875" s="25"/>
      <c r="G875" s="12">
        <f>IF(AND(ISNUMBER($E875),$C875&gt;='40'!$A$4),
IF(ROUND($C875,2)&gt;=MAX('40'!$A$4:$A$103),
(VLOOKUP(MAX('40'!$A$4:$A$103),'40'!$A$4:$L$103,9,1)*7/6)/ROUND($D875*4.33,2),
(VLOOKUP(ROUND(Tabelle1!$C875,2),'40'!$A$4:$L$103,9,1)*7/6)/ROUND($D875*4.33,2)),0)</f>
        <v>0</v>
      </c>
      <c r="H875" s="3">
        <f t="shared" si="13"/>
        <v>0</v>
      </c>
    </row>
    <row r="876" spans="1:8" x14ac:dyDescent="0.3">
      <c r="A876" s="19"/>
      <c r="B876" s="20"/>
      <c r="C876" s="21"/>
      <c r="D876" s="17"/>
      <c r="E876" s="18"/>
      <c r="F876" s="25"/>
      <c r="G876" s="12">
        <f>IF(AND(ISNUMBER($E876),$C876&gt;='40'!$A$4),
IF(ROUND($C876,2)&gt;=MAX('40'!$A$4:$A$103),
(VLOOKUP(MAX('40'!$A$4:$A$103),'40'!$A$4:$L$103,9,1)*7/6)/ROUND($D876*4.33,2),
(VLOOKUP(ROUND(Tabelle1!$C876,2),'40'!$A$4:$L$103,9,1)*7/6)/ROUND($D876*4.33,2)),0)</f>
        <v>0</v>
      </c>
      <c r="H876" s="3">
        <f t="shared" si="13"/>
        <v>0</v>
      </c>
    </row>
    <row r="877" spans="1:8" x14ac:dyDescent="0.3">
      <c r="A877" s="19"/>
      <c r="B877" s="20"/>
      <c r="C877" s="21"/>
      <c r="D877" s="17"/>
      <c r="E877" s="18"/>
      <c r="F877" s="25"/>
      <c r="G877" s="12">
        <f>IF(AND(ISNUMBER($E877),$C877&gt;='40'!$A$4),
IF(ROUND($C877,2)&gt;=MAX('40'!$A$4:$A$103),
(VLOOKUP(MAX('40'!$A$4:$A$103),'40'!$A$4:$L$103,9,1)*7/6)/ROUND($D877*4.33,2),
(VLOOKUP(ROUND(Tabelle1!$C877,2),'40'!$A$4:$L$103,9,1)*7/6)/ROUND($D877*4.33,2)),0)</f>
        <v>0</v>
      </c>
      <c r="H877" s="3">
        <f t="shared" si="13"/>
        <v>0</v>
      </c>
    </row>
    <row r="878" spans="1:8" x14ac:dyDescent="0.3">
      <c r="A878" s="19"/>
      <c r="B878" s="20"/>
      <c r="C878" s="21"/>
      <c r="D878" s="17"/>
      <c r="E878" s="18"/>
      <c r="F878" s="25"/>
      <c r="G878" s="12">
        <f>IF(AND(ISNUMBER($E878),$C878&gt;='40'!$A$4),
IF(ROUND($C878,2)&gt;=MAX('40'!$A$4:$A$103),
(VLOOKUP(MAX('40'!$A$4:$A$103),'40'!$A$4:$L$103,9,1)*7/6)/ROUND($D878*4.33,2),
(VLOOKUP(ROUND(Tabelle1!$C878,2),'40'!$A$4:$L$103,9,1)*7/6)/ROUND($D878*4.33,2)),0)</f>
        <v>0</v>
      </c>
      <c r="H878" s="3">
        <f t="shared" si="13"/>
        <v>0</v>
      </c>
    </row>
    <row r="879" spans="1:8" x14ac:dyDescent="0.3">
      <c r="A879" s="19"/>
      <c r="B879" s="20"/>
      <c r="C879" s="21"/>
      <c r="D879" s="17"/>
      <c r="E879" s="18"/>
      <c r="F879" s="25"/>
      <c r="G879" s="12">
        <f>IF(AND(ISNUMBER($E879),$C879&gt;='40'!$A$4),
IF(ROUND($C879,2)&gt;=MAX('40'!$A$4:$A$103),
(VLOOKUP(MAX('40'!$A$4:$A$103),'40'!$A$4:$L$103,9,1)*7/6)/ROUND($D879*4.33,2),
(VLOOKUP(ROUND(Tabelle1!$C879,2),'40'!$A$4:$L$103,9,1)*7/6)/ROUND($D879*4.33,2)),0)</f>
        <v>0</v>
      </c>
      <c r="H879" s="3">
        <f t="shared" ref="H879:H942" si="14">+G879*F879</f>
        <v>0</v>
      </c>
    </row>
    <row r="880" spans="1:8" x14ac:dyDescent="0.3">
      <c r="A880" s="19"/>
      <c r="B880" s="20"/>
      <c r="C880" s="21"/>
      <c r="D880" s="17"/>
      <c r="E880" s="18"/>
      <c r="F880" s="25"/>
      <c r="G880" s="12">
        <f>IF(AND(ISNUMBER($E880),$C880&gt;='40'!$A$4),
IF(ROUND($C880,2)&gt;=MAX('40'!$A$4:$A$103),
(VLOOKUP(MAX('40'!$A$4:$A$103),'40'!$A$4:$L$103,9,1)*7/6)/ROUND($D880*4.33,2),
(VLOOKUP(ROUND(Tabelle1!$C880,2),'40'!$A$4:$L$103,9,1)*7/6)/ROUND($D880*4.33,2)),0)</f>
        <v>0</v>
      </c>
      <c r="H880" s="3">
        <f t="shared" si="14"/>
        <v>0</v>
      </c>
    </row>
    <row r="881" spans="1:8" x14ac:dyDescent="0.3">
      <c r="A881" s="19"/>
      <c r="B881" s="20"/>
      <c r="C881" s="21"/>
      <c r="D881" s="17"/>
      <c r="E881" s="18"/>
      <c r="F881" s="25"/>
      <c r="G881" s="12">
        <f>IF(AND(ISNUMBER($E881),$C881&gt;='40'!$A$4),
IF(ROUND($C881,2)&gt;=MAX('40'!$A$4:$A$103),
(VLOOKUP(MAX('40'!$A$4:$A$103),'40'!$A$4:$L$103,9,1)*7/6)/ROUND($D881*4.33,2),
(VLOOKUP(ROUND(Tabelle1!$C881,2),'40'!$A$4:$L$103,9,1)*7/6)/ROUND($D881*4.33,2)),0)</f>
        <v>0</v>
      </c>
      <c r="H881" s="3">
        <f t="shared" si="14"/>
        <v>0</v>
      </c>
    </row>
    <row r="882" spans="1:8" x14ac:dyDescent="0.3">
      <c r="A882" s="19"/>
      <c r="B882" s="20"/>
      <c r="C882" s="21"/>
      <c r="D882" s="17"/>
      <c r="E882" s="18"/>
      <c r="F882" s="25"/>
      <c r="G882" s="12">
        <f>IF(AND(ISNUMBER($E882),$C882&gt;='40'!$A$4),
IF(ROUND($C882,2)&gt;=MAX('40'!$A$4:$A$103),
(VLOOKUP(MAX('40'!$A$4:$A$103),'40'!$A$4:$L$103,9,1)*7/6)/ROUND($D882*4.33,2),
(VLOOKUP(ROUND(Tabelle1!$C882,2),'40'!$A$4:$L$103,9,1)*7/6)/ROUND($D882*4.33,2)),0)</f>
        <v>0</v>
      </c>
      <c r="H882" s="3">
        <f t="shared" si="14"/>
        <v>0</v>
      </c>
    </row>
    <row r="883" spans="1:8" x14ac:dyDescent="0.3">
      <c r="A883" s="19"/>
      <c r="B883" s="20"/>
      <c r="C883" s="21"/>
      <c r="D883" s="17"/>
      <c r="E883" s="18"/>
      <c r="F883" s="25"/>
      <c r="G883" s="12">
        <f>IF(AND(ISNUMBER($E883),$C883&gt;='40'!$A$4),
IF(ROUND($C883,2)&gt;=MAX('40'!$A$4:$A$103),
(VLOOKUP(MAX('40'!$A$4:$A$103),'40'!$A$4:$L$103,9,1)*7/6)/ROUND($D883*4.33,2),
(VLOOKUP(ROUND(Tabelle1!$C883,2),'40'!$A$4:$L$103,9,1)*7/6)/ROUND($D883*4.33,2)),0)</f>
        <v>0</v>
      </c>
      <c r="H883" s="3">
        <f t="shared" si="14"/>
        <v>0</v>
      </c>
    </row>
    <row r="884" spans="1:8" x14ac:dyDescent="0.3">
      <c r="A884" s="19"/>
      <c r="B884" s="20"/>
      <c r="C884" s="21"/>
      <c r="D884" s="17"/>
      <c r="E884" s="18"/>
      <c r="F884" s="25"/>
      <c r="G884" s="12">
        <f>IF(AND(ISNUMBER($E884),$C884&gt;='40'!$A$4),
IF(ROUND($C884,2)&gt;=MAX('40'!$A$4:$A$103),
(VLOOKUP(MAX('40'!$A$4:$A$103),'40'!$A$4:$L$103,9,1)*7/6)/ROUND($D884*4.33,2),
(VLOOKUP(ROUND(Tabelle1!$C884,2),'40'!$A$4:$L$103,9,1)*7/6)/ROUND($D884*4.33,2)),0)</f>
        <v>0</v>
      </c>
      <c r="H884" s="3">
        <f t="shared" si="14"/>
        <v>0</v>
      </c>
    </row>
    <row r="885" spans="1:8" x14ac:dyDescent="0.3">
      <c r="A885" s="19"/>
      <c r="B885" s="20"/>
      <c r="C885" s="21"/>
      <c r="D885" s="17"/>
      <c r="E885" s="18"/>
      <c r="F885" s="25"/>
      <c r="G885" s="12">
        <f>IF(AND(ISNUMBER($E885),$C885&gt;='40'!$A$4),
IF(ROUND($C885,2)&gt;=MAX('40'!$A$4:$A$103),
(VLOOKUP(MAX('40'!$A$4:$A$103),'40'!$A$4:$L$103,9,1)*7/6)/ROUND($D885*4.33,2),
(VLOOKUP(ROUND(Tabelle1!$C885,2),'40'!$A$4:$L$103,9,1)*7/6)/ROUND($D885*4.33,2)),0)</f>
        <v>0</v>
      </c>
      <c r="H885" s="3">
        <f t="shared" si="14"/>
        <v>0</v>
      </c>
    </row>
    <row r="886" spans="1:8" x14ac:dyDescent="0.3">
      <c r="A886" s="19"/>
      <c r="B886" s="20"/>
      <c r="C886" s="21"/>
      <c r="D886" s="17"/>
      <c r="E886" s="18"/>
      <c r="F886" s="25"/>
      <c r="G886" s="12">
        <f>IF(AND(ISNUMBER($E886),$C886&gt;='40'!$A$4),
IF(ROUND($C886,2)&gt;=MAX('40'!$A$4:$A$103),
(VLOOKUP(MAX('40'!$A$4:$A$103),'40'!$A$4:$L$103,9,1)*7/6)/ROUND($D886*4.33,2),
(VLOOKUP(ROUND(Tabelle1!$C886,2),'40'!$A$4:$L$103,9,1)*7/6)/ROUND($D886*4.33,2)),0)</f>
        <v>0</v>
      </c>
      <c r="H886" s="3">
        <f t="shared" si="14"/>
        <v>0</v>
      </c>
    </row>
    <row r="887" spans="1:8" x14ac:dyDescent="0.3">
      <c r="A887" s="19"/>
      <c r="B887" s="20"/>
      <c r="C887" s="21"/>
      <c r="D887" s="17"/>
      <c r="E887" s="18"/>
      <c r="F887" s="25"/>
      <c r="G887" s="12">
        <f>IF(AND(ISNUMBER($E887),$C887&gt;='40'!$A$4),
IF(ROUND($C887,2)&gt;=MAX('40'!$A$4:$A$103),
(VLOOKUP(MAX('40'!$A$4:$A$103),'40'!$A$4:$L$103,9,1)*7/6)/ROUND($D887*4.33,2),
(VLOOKUP(ROUND(Tabelle1!$C887,2),'40'!$A$4:$L$103,9,1)*7/6)/ROUND($D887*4.33,2)),0)</f>
        <v>0</v>
      </c>
      <c r="H887" s="3">
        <f t="shared" si="14"/>
        <v>0</v>
      </c>
    </row>
    <row r="888" spans="1:8" x14ac:dyDescent="0.3">
      <c r="A888" s="19"/>
      <c r="B888" s="20"/>
      <c r="C888" s="21"/>
      <c r="D888" s="17"/>
      <c r="E888" s="18"/>
      <c r="F888" s="25"/>
      <c r="G888" s="12">
        <f>IF(AND(ISNUMBER($E888),$C888&gt;='40'!$A$4),
IF(ROUND($C888,2)&gt;=MAX('40'!$A$4:$A$103),
(VLOOKUP(MAX('40'!$A$4:$A$103),'40'!$A$4:$L$103,9,1)*7/6)/ROUND($D888*4.33,2),
(VLOOKUP(ROUND(Tabelle1!$C888,2),'40'!$A$4:$L$103,9,1)*7/6)/ROUND($D888*4.33,2)),0)</f>
        <v>0</v>
      </c>
      <c r="H888" s="3">
        <f t="shared" si="14"/>
        <v>0</v>
      </c>
    </row>
    <row r="889" spans="1:8" x14ac:dyDescent="0.3">
      <c r="A889" s="19"/>
      <c r="B889" s="20"/>
      <c r="C889" s="21"/>
      <c r="D889" s="17"/>
      <c r="E889" s="18"/>
      <c r="F889" s="25"/>
      <c r="G889" s="12">
        <f>IF(AND(ISNUMBER($E889),$C889&gt;='40'!$A$4),
IF(ROUND($C889,2)&gt;=MAX('40'!$A$4:$A$103),
(VLOOKUP(MAX('40'!$A$4:$A$103),'40'!$A$4:$L$103,9,1)*7/6)/ROUND($D889*4.33,2),
(VLOOKUP(ROUND(Tabelle1!$C889,2),'40'!$A$4:$L$103,9,1)*7/6)/ROUND($D889*4.33,2)),0)</f>
        <v>0</v>
      </c>
      <c r="H889" s="3">
        <f t="shared" si="14"/>
        <v>0</v>
      </c>
    </row>
    <row r="890" spans="1:8" x14ac:dyDescent="0.3">
      <c r="A890" s="19"/>
      <c r="B890" s="20"/>
      <c r="C890" s="21"/>
      <c r="D890" s="17"/>
      <c r="E890" s="18"/>
      <c r="F890" s="25"/>
      <c r="G890" s="12">
        <f>IF(AND(ISNUMBER($E890),$C890&gt;='40'!$A$4),
IF(ROUND($C890,2)&gt;=MAX('40'!$A$4:$A$103),
(VLOOKUP(MAX('40'!$A$4:$A$103),'40'!$A$4:$L$103,9,1)*7/6)/ROUND($D890*4.33,2),
(VLOOKUP(ROUND(Tabelle1!$C890,2),'40'!$A$4:$L$103,9,1)*7/6)/ROUND($D890*4.33,2)),0)</f>
        <v>0</v>
      </c>
      <c r="H890" s="3">
        <f t="shared" si="14"/>
        <v>0</v>
      </c>
    </row>
    <row r="891" spans="1:8" x14ac:dyDescent="0.3">
      <c r="A891" s="19"/>
      <c r="B891" s="20"/>
      <c r="C891" s="21"/>
      <c r="D891" s="17"/>
      <c r="E891" s="18"/>
      <c r="F891" s="25"/>
      <c r="G891" s="12">
        <f>IF(AND(ISNUMBER($E891),$C891&gt;='40'!$A$4),
IF(ROUND($C891,2)&gt;=MAX('40'!$A$4:$A$103),
(VLOOKUP(MAX('40'!$A$4:$A$103),'40'!$A$4:$L$103,9,1)*7/6)/ROUND($D891*4.33,2),
(VLOOKUP(ROUND(Tabelle1!$C891,2),'40'!$A$4:$L$103,9,1)*7/6)/ROUND($D891*4.33,2)),0)</f>
        <v>0</v>
      </c>
      <c r="H891" s="3">
        <f t="shared" si="14"/>
        <v>0</v>
      </c>
    </row>
    <row r="892" spans="1:8" x14ac:dyDescent="0.3">
      <c r="A892" s="19"/>
      <c r="B892" s="20"/>
      <c r="C892" s="21"/>
      <c r="D892" s="17"/>
      <c r="E892" s="18"/>
      <c r="F892" s="25"/>
      <c r="G892" s="12">
        <f>IF(AND(ISNUMBER($E892),$C892&gt;='40'!$A$4),
IF(ROUND($C892,2)&gt;=MAX('40'!$A$4:$A$103),
(VLOOKUP(MAX('40'!$A$4:$A$103),'40'!$A$4:$L$103,9,1)*7/6)/ROUND($D892*4.33,2),
(VLOOKUP(ROUND(Tabelle1!$C892,2),'40'!$A$4:$L$103,9,1)*7/6)/ROUND($D892*4.33,2)),0)</f>
        <v>0</v>
      </c>
      <c r="H892" s="3">
        <f t="shared" si="14"/>
        <v>0</v>
      </c>
    </row>
    <row r="893" spans="1:8" x14ac:dyDescent="0.3">
      <c r="A893" s="19"/>
      <c r="B893" s="20"/>
      <c r="C893" s="21"/>
      <c r="D893" s="17"/>
      <c r="E893" s="18"/>
      <c r="F893" s="25"/>
      <c r="G893" s="12">
        <f>IF(AND(ISNUMBER($E893),$C893&gt;='40'!$A$4),
IF(ROUND($C893,2)&gt;=MAX('40'!$A$4:$A$103),
(VLOOKUP(MAX('40'!$A$4:$A$103),'40'!$A$4:$L$103,9,1)*7/6)/ROUND($D893*4.33,2),
(VLOOKUP(ROUND(Tabelle1!$C893,2),'40'!$A$4:$L$103,9,1)*7/6)/ROUND($D893*4.33,2)),0)</f>
        <v>0</v>
      </c>
      <c r="H893" s="3">
        <f t="shared" si="14"/>
        <v>0</v>
      </c>
    </row>
    <row r="894" spans="1:8" x14ac:dyDescent="0.3">
      <c r="A894" s="19"/>
      <c r="B894" s="20"/>
      <c r="C894" s="21"/>
      <c r="D894" s="17"/>
      <c r="E894" s="18"/>
      <c r="F894" s="25"/>
      <c r="G894" s="12">
        <f>IF(AND(ISNUMBER($E894),$C894&gt;='40'!$A$4),
IF(ROUND($C894,2)&gt;=MAX('40'!$A$4:$A$103),
(VLOOKUP(MAX('40'!$A$4:$A$103),'40'!$A$4:$L$103,9,1)*7/6)/ROUND($D894*4.33,2),
(VLOOKUP(ROUND(Tabelle1!$C894,2),'40'!$A$4:$L$103,9,1)*7/6)/ROUND($D894*4.33,2)),0)</f>
        <v>0</v>
      </c>
      <c r="H894" s="3">
        <f t="shared" si="14"/>
        <v>0</v>
      </c>
    </row>
    <row r="895" spans="1:8" x14ac:dyDescent="0.3">
      <c r="A895" s="19"/>
      <c r="B895" s="20"/>
      <c r="C895" s="21"/>
      <c r="D895" s="17"/>
      <c r="E895" s="18"/>
      <c r="F895" s="25"/>
      <c r="G895" s="12">
        <f>IF(AND(ISNUMBER($E895),$C895&gt;='40'!$A$4),
IF(ROUND($C895,2)&gt;=MAX('40'!$A$4:$A$103),
(VLOOKUP(MAX('40'!$A$4:$A$103),'40'!$A$4:$L$103,9,1)*7/6)/ROUND($D895*4.33,2),
(VLOOKUP(ROUND(Tabelle1!$C895,2),'40'!$A$4:$L$103,9,1)*7/6)/ROUND($D895*4.33,2)),0)</f>
        <v>0</v>
      </c>
      <c r="H895" s="3">
        <f t="shared" si="14"/>
        <v>0</v>
      </c>
    </row>
    <row r="896" spans="1:8" x14ac:dyDescent="0.3">
      <c r="A896" s="19"/>
      <c r="B896" s="20"/>
      <c r="C896" s="21"/>
      <c r="D896" s="17"/>
      <c r="E896" s="18"/>
      <c r="F896" s="25"/>
      <c r="G896" s="12">
        <f>IF(AND(ISNUMBER($E896),$C896&gt;='40'!$A$4),
IF(ROUND($C896,2)&gt;=MAX('40'!$A$4:$A$103),
(VLOOKUP(MAX('40'!$A$4:$A$103),'40'!$A$4:$L$103,9,1)*7/6)/ROUND($D896*4.33,2),
(VLOOKUP(ROUND(Tabelle1!$C896,2),'40'!$A$4:$L$103,9,1)*7/6)/ROUND($D896*4.33,2)),0)</f>
        <v>0</v>
      </c>
      <c r="H896" s="3">
        <f t="shared" si="14"/>
        <v>0</v>
      </c>
    </row>
    <row r="897" spans="1:8" x14ac:dyDescent="0.3">
      <c r="A897" s="19"/>
      <c r="B897" s="20"/>
      <c r="C897" s="21"/>
      <c r="D897" s="17"/>
      <c r="E897" s="18"/>
      <c r="F897" s="25"/>
      <c r="G897" s="12">
        <f>IF(AND(ISNUMBER($E897),$C897&gt;='40'!$A$4),
IF(ROUND($C897,2)&gt;=MAX('40'!$A$4:$A$103),
(VLOOKUP(MAX('40'!$A$4:$A$103),'40'!$A$4:$L$103,9,1)*7/6)/ROUND($D897*4.33,2),
(VLOOKUP(ROUND(Tabelle1!$C897,2),'40'!$A$4:$L$103,9,1)*7/6)/ROUND($D897*4.33,2)),0)</f>
        <v>0</v>
      </c>
      <c r="H897" s="3">
        <f t="shared" si="14"/>
        <v>0</v>
      </c>
    </row>
    <row r="898" spans="1:8" x14ac:dyDescent="0.3">
      <c r="A898" s="19"/>
      <c r="B898" s="20"/>
      <c r="C898" s="21"/>
      <c r="D898" s="17"/>
      <c r="E898" s="18"/>
      <c r="F898" s="25"/>
      <c r="G898" s="12">
        <f>IF(AND(ISNUMBER($E898),$C898&gt;='40'!$A$4),
IF(ROUND($C898,2)&gt;=MAX('40'!$A$4:$A$103),
(VLOOKUP(MAX('40'!$A$4:$A$103),'40'!$A$4:$L$103,9,1)*7/6)/ROUND($D898*4.33,2),
(VLOOKUP(ROUND(Tabelle1!$C898,2),'40'!$A$4:$L$103,9,1)*7/6)/ROUND($D898*4.33,2)),0)</f>
        <v>0</v>
      </c>
      <c r="H898" s="3">
        <f t="shared" si="14"/>
        <v>0</v>
      </c>
    </row>
    <row r="899" spans="1:8" x14ac:dyDescent="0.3">
      <c r="A899" s="19"/>
      <c r="B899" s="20"/>
      <c r="C899" s="21"/>
      <c r="D899" s="17"/>
      <c r="E899" s="18"/>
      <c r="F899" s="25"/>
      <c r="G899" s="12">
        <f>IF(AND(ISNUMBER($E899),$C899&gt;='40'!$A$4),
IF(ROUND($C899,2)&gt;=MAX('40'!$A$4:$A$103),
(VLOOKUP(MAX('40'!$A$4:$A$103),'40'!$A$4:$L$103,9,1)*7/6)/ROUND($D899*4.33,2),
(VLOOKUP(ROUND(Tabelle1!$C899,2),'40'!$A$4:$L$103,9,1)*7/6)/ROUND($D899*4.33,2)),0)</f>
        <v>0</v>
      </c>
      <c r="H899" s="3">
        <f t="shared" si="14"/>
        <v>0</v>
      </c>
    </row>
    <row r="900" spans="1:8" x14ac:dyDescent="0.3">
      <c r="A900" s="19"/>
      <c r="B900" s="20"/>
      <c r="C900" s="21"/>
      <c r="D900" s="17"/>
      <c r="E900" s="18"/>
      <c r="F900" s="25"/>
      <c r="G900" s="12">
        <f>IF(AND(ISNUMBER($E900),$C900&gt;='40'!$A$4),
IF(ROUND($C900,2)&gt;=MAX('40'!$A$4:$A$103),
(VLOOKUP(MAX('40'!$A$4:$A$103),'40'!$A$4:$L$103,9,1)*7/6)/ROUND($D900*4.33,2),
(VLOOKUP(ROUND(Tabelle1!$C900,2),'40'!$A$4:$L$103,9,1)*7/6)/ROUND($D900*4.33,2)),0)</f>
        <v>0</v>
      </c>
      <c r="H900" s="3">
        <f t="shared" si="14"/>
        <v>0</v>
      </c>
    </row>
    <row r="901" spans="1:8" x14ac:dyDescent="0.3">
      <c r="A901" s="19"/>
      <c r="B901" s="20"/>
      <c r="C901" s="21"/>
      <c r="D901" s="17"/>
      <c r="E901" s="18"/>
      <c r="F901" s="25"/>
      <c r="G901" s="12">
        <f>IF(AND(ISNUMBER($E901),$C901&gt;='40'!$A$4),
IF(ROUND($C901,2)&gt;=MAX('40'!$A$4:$A$103),
(VLOOKUP(MAX('40'!$A$4:$A$103),'40'!$A$4:$L$103,9,1)*7/6)/ROUND($D901*4.33,2),
(VLOOKUP(ROUND(Tabelle1!$C901,2),'40'!$A$4:$L$103,9,1)*7/6)/ROUND($D901*4.33,2)),0)</f>
        <v>0</v>
      </c>
      <c r="H901" s="3">
        <f t="shared" si="14"/>
        <v>0</v>
      </c>
    </row>
    <row r="902" spans="1:8" x14ac:dyDescent="0.3">
      <c r="A902" s="19"/>
      <c r="B902" s="20"/>
      <c r="C902" s="21"/>
      <c r="D902" s="17"/>
      <c r="E902" s="18"/>
      <c r="F902" s="25"/>
      <c r="G902" s="12">
        <f>IF(AND(ISNUMBER($E902),$C902&gt;='40'!$A$4),
IF(ROUND($C902,2)&gt;=MAX('40'!$A$4:$A$103),
(VLOOKUP(MAX('40'!$A$4:$A$103),'40'!$A$4:$L$103,9,1)*7/6)/ROUND($D902*4.33,2),
(VLOOKUP(ROUND(Tabelle1!$C902,2),'40'!$A$4:$L$103,9,1)*7/6)/ROUND($D902*4.33,2)),0)</f>
        <v>0</v>
      </c>
      <c r="H902" s="3">
        <f t="shared" si="14"/>
        <v>0</v>
      </c>
    </row>
    <row r="903" spans="1:8" x14ac:dyDescent="0.3">
      <c r="A903" s="19"/>
      <c r="B903" s="20"/>
      <c r="C903" s="21"/>
      <c r="D903" s="17"/>
      <c r="E903" s="18"/>
      <c r="F903" s="25"/>
      <c r="G903" s="12">
        <f>IF(AND(ISNUMBER($E903),$C903&gt;='40'!$A$4),
IF(ROUND($C903,2)&gt;=MAX('40'!$A$4:$A$103),
(VLOOKUP(MAX('40'!$A$4:$A$103),'40'!$A$4:$L$103,9,1)*7/6)/ROUND($D903*4.33,2),
(VLOOKUP(ROUND(Tabelle1!$C903,2),'40'!$A$4:$L$103,9,1)*7/6)/ROUND($D903*4.33,2)),0)</f>
        <v>0</v>
      </c>
      <c r="H903" s="3">
        <f t="shared" si="14"/>
        <v>0</v>
      </c>
    </row>
    <row r="904" spans="1:8" x14ac:dyDescent="0.3">
      <c r="A904" s="19"/>
      <c r="B904" s="20"/>
      <c r="C904" s="21"/>
      <c r="D904" s="17"/>
      <c r="E904" s="18"/>
      <c r="F904" s="25"/>
      <c r="G904" s="12">
        <f>IF(AND(ISNUMBER($E904),$C904&gt;='40'!$A$4),
IF(ROUND($C904,2)&gt;=MAX('40'!$A$4:$A$103),
(VLOOKUP(MAX('40'!$A$4:$A$103),'40'!$A$4:$L$103,9,1)*7/6)/ROUND($D904*4.33,2),
(VLOOKUP(ROUND(Tabelle1!$C904,2),'40'!$A$4:$L$103,9,1)*7/6)/ROUND($D904*4.33,2)),0)</f>
        <v>0</v>
      </c>
      <c r="H904" s="3">
        <f t="shared" si="14"/>
        <v>0</v>
      </c>
    </row>
    <row r="905" spans="1:8" x14ac:dyDescent="0.3">
      <c r="A905" s="19"/>
      <c r="B905" s="20"/>
      <c r="C905" s="21"/>
      <c r="D905" s="17"/>
      <c r="E905" s="18"/>
      <c r="F905" s="25"/>
      <c r="G905" s="12">
        <f>IF(AND(ISNUMBER($E905),$C905&gt;='40'!$A$4),
IF(ROUND($C905,2)&gt;=MAX('40'!$A$4:$A$103),
(VLOOKUP(MAX('40'!$A$4:$A$103),'40'!$A$4:$L$103,9,1)*7/6)/ROUND($D905*4.33,2),
(VLOOKUP(ROUND(Tabelle1!$C905,2),'40'!$A$4:$L$103,9,1)*7/6)/ROUND($D905*4.33,2)),0)</f>
        <v>0</v>
      </c>
      <c r="H905" s="3">
        <f t="shared" si="14"/>
        <v>0</v>
      </c>
    </row>
    <row r="906" spans="1:8" x14ac:dyDescent="0.3">
      <c r="A906" s="19"/>
      <c r="B906" s="20"/>
      <c r="C906" s="21"/>
      <c r="D906" s="17"/>
      <c r="E906" s="18"/>
      <c r="F906" s="25"/>
      <c r="G906" s="12">
        <f>IF(AND(ISNUMBER($E906),$C906&gt;='40'!$A$4),
IF(ROUND($C906,2)&gt;=MAX('40'!$A$4:$A$103),
(VLOOKUP(MAX('40'!$A$4:$A$103),'40'!$A$4:$L$103,9,1)*7/6)/ROUND($D906*4.33,2),
(VLOOKUP(ROUND(Tabelle1!$C906,2),'40'!$A$4:$L$103,9,1)*7/6)/ROUND($D906*4.33,2)),0)</f>
        <v>0</v>
      </c>
      <c r="H906" s="3">
        <f t="shared" si="14"/>
        <v>0</v>
      </c>
    </row>
    <row r="907" spans="1:8" x14ac:dyDescent="0.3">
      <c r="A907" s="19"/>
      <c r="B907" s="20"/>
      <c r="C907" s="21"/>
      <c r="D907" s="17"/>
      <c r="E907" s="18"/>
      <c r="F907" s="25"/>
      <c r="G907" s="12">
        <f>IF(AND(ISNUMBER($E907),$C907&gt;='40'!$A$4),
IF(ROUND($C907,2)&gt;=MAX('40'!$A$4:$A$103),
(VLOOKUP(MAX('40'!$A$4:$A$103),'40'!$A$4:$L$103,9,1)*7/6)/ROUND($D907*4.33,2),
(VLOOKUP(ROUND(Tabelle1!$C907,2),'40'!$A$4:$L$103,9,1)*7/6)/ROUND($D907*4.33,2)),0)</f>
        <v>0</v>
      </c>
      <c r="H907" s="3">
        <f t="shared" si="14"/>
        <v>0</v>
      </c>
    </row>
    <row r="908" spans="1:8" x14ac:dyDescent="0.3">
      <c r="A908" s="19"/>
      <c r="B908" s="20"/>
      <c r="C908" s="21"/>
      <c r="D908" s="17"/>
      <c r="E908" s="18"/>
      <c r="F908" s="25"/>
      <c r="G908" s="12">
        <f>IF(AND(ISNUMBER($E908),$C908&gt;='40'!$A$4),
IF(ROUND($C908,2)&gt;=MAX('40'!$A$4:$A$103),
(VLOOKUP(MAX('40'!$A$4:$A$103),'40'!$A$4:$L$103,9,1)*7/6)/ROUND($D908*4.33,2),
(VLOOKUP(ROUND(Tabelle1!$C908,2),'40'!$A$4:$L$103,9,1)*7/6)/ROUND($D908*4.33,2)),0)</f>
        <v>0</v>
      </c>
      <c r="H908" s="3">
        <f t="shared" si="14"/>
        <v>0</v>
      </c>
    </row>
    <row r="909" spans="1:8" x14ac:dyDescent="0.3">
      <c r="A909" s="19"/>
      <c r="B909" s="20"/>
      <c r="C909" s="21"/>
      <c r="D909" s="17"/>
      <c r="E909" s="18"/>
      <c r="F909" s="25"/>
      <c r="G909" s="12">
        <f>IF(AND(ISNUMBER($E909),$C909&gt;='40'!$A$4),
IF(ROUND($C909,2)&gt;=MAX('40'!$A$4:$A$103),
(VLOOKUP(MAX('40'!$A$4:$A$103),'40'!$A$4:$L$103,9,1)*7/6)/ROUND($D909*4.33,2),
(VLOOKUP(ROUND(Tabelle1!$C909,2),'40'!$A$4:$L$103,9,1)*7/6)/ROUND($D909*4.33,2)),0)</f>
        <v>0</v>
      </c>
      <c r="H909" s="3">
        <f t="shared" si="14"/>
        <v>0</v>
      </c>
    </row>
    <row r="910" spans="1:8" x14ac:dyDescent="0.3">
      <c r="A910" s="19"/>
      <c r="B910" s="20"/>
      <c r="C910" s="21"/>
      <c r="D910" s="17"/>
      <c r="E910" s="18"/>
      <c r="F910" s="25"/>
      <c r="G910" s="12">
        <f>IF(AND(ISNUMBER($E910),$C910&gt;='40'!$A$4),
IF(ROUND($C910,2)&gt;=MAX('40'!$A$4:$A$103),
(VLOOKUP(MAX('40'!$A$4:$A$103),'40'!$A$4:$L$103,9,1)*7/6)/ROUND($D910*4.33,2),
(VLOOKUP(ROUND(Tabelle1!$C910,2),'40'!$A$4:$L$103,9,1)*7/6)/ROUND($D910*4.33,2)),0)</f>
        <v>0</v>
      </c>
      <c r="H910" s="3">
        <f t="shared" si="14"/>
        <v>0</v>
      </c>
    </row>
    <row r="911" spans="1:8" x14ac:dyDescent="0.3">
      <c r="A911" s="19"/>
      <c r="B911" s="20"/>
      <c r="C911" s="21"/>
      <c r="D911" s="17"/>
      <c r="E911" s="18"/>
      <c r="F911" s="25"/>
      <c r="G911" s="12">
        <f>IF(AND(ISNUMBER($E911),$C911&gt;='40'!$A$4),
IF(ROUND($C911,2)&gt;=MAX('40'!$A$4:$A$103),
(VLOOKUP(MAX('40'!$A$4:$A$103),'40'!$A$4:$L$103,9,1)*7/6)/ROUND($D911*4.33,2),
(VLOOKUP(ROUND(Tabelle1!$C911,2),'40'!$A$4:$L$103,9,1)*7/6)/ROUND($D911*4.33,2)),0)</f>
        <v>0</v>
      </c>
      <c r="H911" s="3">
        <f t="shared" si="14"/>
        <v>0</v>
      </c>
    </row>
    <row r="912" spans="1:8" x14ac:dyDescent="0.3">
      <c r="A912" s="19"/>
      <c r="B912" s="20"/>
      <c r="C912" s="21"/>
      <c r="D912" s="17"/>
      <c r="E912" s="18"/>
      <c r="F912" s="25"/>
      <c r="G912" s="12">
        <f>IF(AND(ISNUMBER($E912),$C912&gt;='40'!$A$4),
IF(ROUND($C912,2)&gt;=MAX('40'!$A$4:$A$103),
(VLOOKUP(MAX('40'!$A$4:$A$103),'40'!$A$4:$L$103,9,1)*7/6)/ROUND($D912*4.33,2),
(VLOOKUP(ROUND(Tabelle1!$C912,2),'40'!$A$4:$L$103,9,1)*7/6)/ROUND($D912*4.33,2)),0)</f>
        <v>0</v>
      </c>
      <c r="H912" s="3">
        <f t="shared" si="14"/>
        <v>0</v>
      </c>
    </row>
    <row r="913" spans="1:8" x14ac:dyDescent="0.3">
      <c r="A913" s="19"/>
      <c r="B913" s="20"/>
      <c r="C913" s="21"/>
      <c r="D913" s="17"/>
      <c r="E913" s="18"/>
      <c r="F913" s="25"/>
      <c r="G913" s="12">
        <f>IF(AND(ISNUMBER($E913),$C913&gt;='40'!$A$4),
IF(ROUND($C913,2)&gt;=MAX('40'!$A$4:$A$103),
(VLOOKUP(MAX('40'!$A$4:$A$103),'40'!$A$4:$L$103,9,1)*7/6)/ROUND($D913*4.33,2),
(VLOOKUP(ROUND(Tabelle1!$C913,2),'40'!$A$4:$L$103,9,1)*7/6)/ROUND($D913*4.33,2)),0)</f>
        <v>0</v>
      </c>
      <c r="H913" s="3">
        <f t="shared" si="14"/>
        <v>0</v>
      </c>
    </row>
    <row r="914" spans="1:8" x14ac:dyDescent="0.3">
      <c r="A914" s="19"/>
      <c r="B914" s="20"/>
      <c r="C914" s="21"/>
      <c r="D914" s="17"/>
      <c r="E914" s="18"/>
      <c r="F914" s="25"/>
      <c r="G914" s="12">
        <f>IF(AND(ISNUMBER($E914),$C914&gt;='40'!$A$4),
IF(ROUND($C914,2)&gt;=MAX('40'!$A$4:$A$103),
(VLOOKUP(MAX('40'!$A$4:$A$103),'40'!$A$4:$L$103,9,1)*7/6)/ROUND($D914*4.33,2),
(VLOOKUP(ROUND(Tabelle1!$C914,2),'40'!$A$4:$L$103,9,1)*7/6)/ROUND($D914*4.33,2)),0)</f>
        <v>0</v>
      </c>
      <c r="H914" s="3">
        <f t="shared" si="14"/>
        <v>0</v>
      </c>
    </row>
    <row r="915" spans="1:8" x14ac:dyDescent="0.3">
      <c r="A915" s="19"/>
      <c r="B915" s="20"/>
      <c r="C915" s="21"/>
      <c r="D915" s="17"/>
      <c r="E915" s="18"/>
      <c r="F915" s="25"/>
      <c r="G915" s="12">
        <f>IF(AND(ISNUMBER($E915),$C915&gt;='40'!$A$4),
IF(ROUND($C915,2)&gt;=MAX('40'!$A$4:$A$103),
(VLOOKUP(MAX('40'!$A$4:$A$103),'40'!$A$4:$L$103,9,1)*7/6)/ROUND($D915*4.33,2),
(VLOOKUP(ROUND(Tabelle1!$C915,2),'40'!$A$4:$L$103,9,1)*7/6)/ROUND($D915*4.33,2)),0)</f>
        <v>0</v>
      </c>
      <c r="H915" s="3">
        <f t="shared" si="14"/>
        <v>0</v>
      </c>
    </row>
    <row r="916" spans="1:8" x14ac:dyDescent="0.3">
      <c r="A916" s="19"/>
      <c r="B916" s="20"/>
      <c r="C916" s="21"/>
      <c r="D916" s="17"/>
      <c r="E916" s="18"/>
      <c r="F916" s="25"/>
      <c r="G916" s="12">
        <f>IF(AND(ISNUMBER($E916),$C916&gt;='40'!$A$4),
IF(ROUND($C916,2)&gt;=MAX('40'!$A$4:$A$103),
(VLOOKUP(MAX('40'!$A$4:$A$103),'40'!$A$4:$L$103,9,1)*7/6)/ROUND($D916*4.33,2),
(VLOOKUP(ROUND(Tabelle1!$C916,2),'40'!$A$4:$L$103,9,1)*7/6)/ROUND($D916*4.33,2)),0)</f>
        <v>0</v>
      </c>
      <c r="H916" s="3">
        <f t="shared" si="14"/>
        <v>0</v>
      </c>
    </row>
    <row r="917" spans="1:8" x14ac:dyDescent="0.3">
      <c r="A917" s="19"/>
      <c r="B917" s="20"/>
      <c r="C917" s="21"/>
      <c r="D917" s="17"/>
      <c r="E917" s="18"/>
      <c r="F917" s="25"/>
      <c r="G917" s="12">
        <f>IF(AND(ISNUMBER($E917),$C917&gt;='40'!$A$4),
IF(ROUND($C917,2)&gt;=MAX('40'!$A$4:$A$103),
(VLOOKUP(MAX('40'!$A$4:$A$103),'40'!$A$4:$L$103,9,1)*7/6)/ROUND($D917*4.33,2),
(VLOOKUP(ROUND(Tabelle1!$C917,2),'40'!$A$4:$L$103,9,1)*7/6)/ROUND($D917*4.33,2)),0)</f>
        <v>0</v>
      </c>
      <c r="H917" s="3">
        <f t="shared" si="14"/>
        <v>0</v>
      </c>
    </row>
    <row r="918" spans="1:8" x14ac:dyDescent="0.3">
      <c r="A918" s="19"/>
      <c r="B918" s="20"/>
      <c r="C918" s="21"/>
      <c r="D918" s="17"/>
      <c r="E918" s="18"/>
      <c r="F918" s="25"/>
      <c r="G918" s="12">
        <f>IF(AND(ISNUMBER($E918),$C918&gt;='40'!$A$4),
IF(ROUND($C918,2)&gt;=MAX('40'!$A$4:$A$103),
(VLOOKUP(MAX('40'!$A$4:$A$103),'40'!$A$4:$L$103,9,1)*7/6)/ROUND($D918*4.33,2),
(VLOOKUP(ROUND(Tabelle1!$C918,2),'40'!$A$4:$L$103,9,1)*7/6)/ROUND($D918*4.33,2)),0)</f>
        <v>0</v>
      </c>
      <c r="H918" s="3">
        <f t="shared" si="14"/>
        <v>0</v>
      </c>
    </row>
    <row r="919" spans="1:8" x14ac:dyDescent="0.3">
      <c r="A919" s="19"/>
      <c r="B919" s="20"/>
      <c r="C919" s="21"/>
      <c r="D919" s="17"/>
      <c r="E919" s="18"/>
      <c r="F919" s="25"/>
      <c r="G919" s="12">
        <f>IF(AND(ISNUMBER($E919),$C919&gt;='40'!$A$4),
IF(ROUND($C919,2)&gt;=MAX('40'!$A$4:$A$103),
(VLOOKUP(MAX('40'!$A$4:$A$103),'40'!$A$4:$L$103,9,1)*7/6)/ROUND($D919*4.33,2),
(VLOOKUP(ROUND(Tabelle1!$C919,2),'40'!$A$4:$L$103,9,1)*7/6)/ROUND($D919*4.33,2)),0)</f>
        <v>0</v>
      </c>
      <c r="H919" s="3">
        <f t="shared" si="14"/>
        <v>0</v>
      </c>
    </row>
    <row r="920" spans="1:8" x14ac:dyDescent="0.3">
      <c r="A920" s="19"/>
      <c r="B920" s="20"/>
      <c r="C920" s="21"/>
      <c r="D920" s="17"/>
      <c r="E920" s="18"/>
      <c r="F920" s="25"/>
      <c r="G920" s="12">
        <f>IF(AND(ISNUMBER($E920),$C920&gt;='40'!$A$4),
IF(ROUND($C920,2)&gt;=MAX('40'!$A$4:$A$103),
(VLOOKUP(MAX('40'!$A$4:$A$103),'40'!$A$4:$L$103,9,1)*7/6)/ROUND($D920*4.33,2),
(VLOOKUP(ROUND(Tabelle1!$C920,2),'40'!$A$4:$L$103,9,1)*7/6)/ROUND($D920*4.33,2)),0)</f>
        <v>0</v>
      </c>
      <c r="H920" s="3">
        <f t="shared" si="14"/>
        <v>0</v>
      </c>
    </row>
    <row r="921" spans="1:8" x14ac:dyDescent="0.3">
      <c r="A921" s="19"/>
      <c r="B921" s="20"/>
      <c r="C921" s="21"/>
      <c r="D921" s="17"/>
      <c r="E921" s="18"/>
      <c r="F921" s="25"/>
      <c r="G921" s="12">
        <f>IF(AND(ISNUMBER($E921),$C921&gt;='40'!$A$4),
IF(ROUND($C921,2)&gt;=MAX('40'!$A$4:$A$103),
(VLOOKUP(MAX('40'!$A$4:$A$103),'40'!$A$4:$L$103,9,1)*7/6)/ROUND($D921*4.33,2),
(VLOOKUP(ROUND(Tabelle1!$C921,2),'40'!$A$4:$L$103,9,1)*7/6)/ROUND($D921*4.33,2)),0)</f>
        <v>0</v>
      </c>
      <c r="H921" s="3">
        <f t="shared" si="14"/>
        <v>0</v>
      </c>
    </row>
    <row r="922" spans="1:8" x14ac:dyDescent="0.3">
      <c r="A922" s="19"/>
      <c r="B922" s="20"/>
      <c r="C922" s="21"/>
      <c r="D922" s="17"/>
      <c r="E922" s="18"/>
      <c r="F922" s="25"/>
      <c r="G922" s="12">
        <f>IF(AND(ISNUMBER($E922),$C922&gt;='40'!$A$4),
IF(ROUND($C922,2)&gt;=MAX('40'!$A$4:$A$103),
(VLOOKUP(MAX('40'!$A$4:$A$103),'40'!$A$4:$L$103,9,1)*7/6)/ROUND($D922*4.33,2),
(VLOOKUP(ROUND(Tabelle1!$C922,2),'40'!$A$4:$L$103,9,1)*7/6)/ROUND($D922*4.33,2)),0)</f>
        <v>0</v>
      </c>
      <c r="H922" s="3">
        <f t="shared" si="14"/>
        <v>0</v>
      </c>
    </row>
    <row r="923" spans="1:8" x14ac:dyDescent="0.3">
      <c r="A923" s="19"/>
      <c r="B923" s="20"/>
      <c r="C923" s="21"/>
      <c r="D923" s="17"/>
      <c r="E923" s="18"/>
      <c r="F923" s="25"/>
      <c r="G923" s="12">
        <f>IF(AND(ISNUMBER($E923),$C923&gt;='40'!$A$4),
IF(ROUND($C923,2)&gt;=MAX('40'!$A$4:$A$103),
(VLOOKUP(MAX('40'!$A$4:$A$103),'40'!$A$4:$L$103,9,1)*7/6)/ROUND($D923*4.33,2),
(VLOOKUP(ROUND(Tabelle1!$C923,2),'40'!$A$4:$L$103,9,1)*7/6)/ROUND($D923*4.33,2)),0)</f>
        <v>0</v>
      </c>
      <c r="H923" s="3">
        <f t="shared" si="14"/>
        <v>0</v>
      </c>
    </row>
    <row r="924" spans="1:8" x14ac:dyDescent="0.3">
      <c r="A924" s="19"/>
      <c r="B924" s="20"/>
      <c r="C924" s="21"/>
      <c r="D924" s="17"/>
      <c r="E924" s="18"/>
      <c r="F924" s="25"/>
      <c r="G924" s="12">
        <f>IF(AND(ISNUMBER($E924),$C924&gt;='40'!$A$4),
IF(ROUND($C924,2)&gt;=MAX('40'!$A$4:$A$103),
(VLOOKUP(MAX('40'!$A$4:$A$103),'40'!$A$4:$L$103,9,1)*7/6)/ROUND($D924*4.33,2),
(VLOOKUP(ROUND(Tabelle1!$C924,2),'40'!$A$4:$L$103,9,1)*7/6)/ROUND($D924*4.33,2)),0)</f>
        <v>0</v>
      </c>
      <c r="H924" s="3">
        <f t="shared" si="14"/>
        <v>0</v>
      </c>
    </row>
    <row r="925" spans="1:8" x14ac:dyDescent="0.3">
      <c r="A925" s="19"/>
      <c r="B925" s="20"/>
      <c r="C925" s="21"/>
      <c r="D925" s="17"/>
      <c r="E925" s="18"/>
      <c r="F925" s="25"/>
      <c r="G925" s="12">
        <f>IF(AND(ISNUMBER($E925),$C925&gt;='40'!$A$4),
IF(ROUND($C925,2)&gt;=MAX('40'!$A$4:$A$103),
(VLOOKUP(MAX('40'!$A$4:$A$103),'40'!$A$4:$L$103,9,1)*7/6)/ROUND($D925*4.33,2),
(VLOOKUP(ROUND(Tabelle1!$C925,2),'40'!$A$4:$L$103,9,1)*7/6)/ROUND($D925*4.33,2)),0)</f>
        <v>0</v>
      </c>
      <c r="H925" s="3">
        <f t="shared" si="14"/>
        <v>0</v>
      </c>
    </row>
    <row r="926" spans="1:8" x14ac:dyDescent="0.3">
      <c r="A926" s="19"/>
      <c r="B926" s="20"/>
      <c r="C926" s="21"/>
      <c r="D926" s="17"/>
      <c r="E926" s="18"/>
      <c r="F926" s="25"/>
      <c r="G926" s="12">
        <f>IF(AND(ISNUMBER($E926),$C926&gt;='40'!$A$4),
IF(ROUND($C926,2)&gt;=MAX('40'!$A$4:$A$103),
(VLOOKUP(MAX('40'!$A$4:$A$103),'40'!$A$4:$L$103,9,1)*7/6)/ROUND($D926*4.33,2),
(VLOOKUP(ROUND(Tabelle1!$C926,2),'40'!$A$4:$L$103,9,1)*7/6)/ROUND($D926*4.33,2)),0)</f>
        <v>0</v>
      </c>
      <c r="H926" s="3">
        <f t="shared" si="14"/>
        <v>0</v>
      </c>
    </row>
    <row r="927" spans="1:8" x14ac:dyDescent="0.3">
      <c r="A927" s="19"/>
      <c r="B927" s="20"/>
      <c r="C927" s="21"/>
      <c r="D927" s="17"/>
      <c r="E927" s="18"/>
      <c r="F927" s="25"/>
      <c r="G927" s="12">
        <f>IF(AND(ISNUMBER($E927),$C927&gt;='40'!$A$4),
IF(ROUND($C927,2)&gt;=MAX('40'!$A$4:$A$103),
(VLOOKUP(MAX('40'!$A$4:$A$103),'40'!$A$4:$L$103,9,1)*7/6)/ROUND($D927*4.33,2),
(VLOOKUP(ROUND(Tabelle1!$C927,2),'40'!$A$4:$L$103,9,1)*7/6)/ROUND($D927*4.33,2)),0)</f>
        <v>0</v>
      </c>
      <c r="H927" s="3">
        <f t="shared" si="14"/>
        <v>0</v>
      </c>
    </row>
    <row r="928" spans="1:8" x14ac:dyDescent="0.3">
      <c r="A928" s="19"/>
      <c r="B928" s="20"/>
      <c r="C928" s="21"/>
      <c r="D928" s="17"/>
      <c r="E928" s="18"/>
      <c r="F928" s="25"/>
      <c r="G928" s="12">
        <f>IF(AND(ISNUMBER($E928),$C928&gt;='40'!$A$4),
IF(ROUND($C928,2)&gt;=MAX('40'!$A$4:$A$103),
(VLOOKUP(MAX('40'!$A$4:$A$103),'40'!$A$4:$L$103,9,1)*7/6)/ROUND($D928*4.33,2),
(VLOOKUP(ROUND(Tabelle1!$C928,2),'40'!$A$4:$L$103,9,1)*7/6)/ROUND($D928*4.33,2)),0)</f>
        <v>0</v>
      </c>
      <c r="H928" s="3">
        <f t="shared" si="14"/>
        <v>0</v>
      </c>
    </row>
    <row r="929" spans="1:8" x14ac:dyDescent="0.3">
      <c r="A929" s="19"/>
      <c r="B929" s="20"/>
      <c r="C929" s="21"/>
      <c r="D929" s="17"/>
      <c r="E929" s="18"/>
      <c r="F929" s="25"/>
      <c r="G929" s="12">
        <f>IF(AND(ISNUMBER($E929),$C929&gt;='40'!$A$4),
IF(ROUND($C929,2)&gt;=MAX('40'!$A$4:$A$103),
(VLOOKUP(MAX('40'!$A$4:$A$103),'40'!$A$4:$L$103,9,1)*7/6)/ROUND($D929*4.33,2),
(VLOOKUP(ROUND(Tabelle1!$C929,2),'40'!$A$4:$L$103,9,1)*7/6)/ROUND($D929*4.33,2)),0)</f>
        <v>0</v>
      </c>
      <c r="H929" s="3">
        <f t="shared" si="14"/>
        <v>0</v>
      </c>
    </row>
    <row r="930" spans="1:8" x14ac:dyDescent="0.3">
      <c r="A930" s="19"/>
      <c r="B930" s="20"/>
      <c r="C930" s="21"/>
      <c r="D930" s="17"/>
      <c r="E930" s="18"/>
      <c r="F930" s="25"/>
      <c r="G930" s="12">
        <f>IF(AND(ISNUMBER($E930),$C930&gt;='40'!$A$4),
IF(ROUND($C930,2)&gt;=MAX('40'!$A$4:$A$103),
(VLOOKUP(MAX('40'!$A$4:$A$103),'40'!$A$4:$L$103,9,1)*7/6)/ROUND($D930*4.33,2),
(VLOOKUP(ROUND(Tabelle1!$C930,2),'40'!$A$4:$L$103,9,1)*7/6)/ROUND($D930*4.33,2)),0)</f>
        <v>0</v>
      </c>
      <c r="H930" s="3">
        <f t="shared" si="14"/>
        <v>0</v>
      </c>
    </row>
    <row r="931" spans="1:8" x14ac:dyDescent="0.3">
      <c r="A931" s="19"/>
      <c r="B931" s="20"/>
      <c r="C931" s="21"/>
      <c r="D931" s="17"/>
      <c r="E931" s="18"/>
      <c r="F931" s="25"/>
      <c r="G931" s="12">
        <f>IF(AND(ISNUMBER($E931),$C931&gt;='40'!$A$4),
IF(ROUND($C931,2)&gt;=MAX('40'!$A$4:$A$103),
(VLOOKUP(MAX('40'!$A$4:$A$103),'40'!$A$4:$L$103,9,1)*7/6)/ROUND($D931*4.33,2),
(VLOOKUP(ROUND(Tabelle1!$C931,2),'40'!$A$4:$L$103,9,1)*7/6)/ROUND($D931*4.33,2)),0)</f>
        <v>0</v>
      </c>
      <c r="H931" s="3">
        <f t="shared" si="14"/>
        <v>0</v>
      </c>
    </row>
    <row r="932" spans="1:8" x14ac:dyDescent="0.3">
      <c r="A932" s="19"/>
      <c r="B932" s="20"/>
      <c r="C932" s="21"/>
      <c r="D932" s="17"/>
      <c r="E932" s="18"/>
      <c r="F932" s="25"/>
      <c r="G932" s="12">
        <f>IF(AND(ISNUMBER($E932),$C932&gt;='40'!$A$4),
IF(ROUND($C932,2)&gt;=MAX('40'!$A$4:$A$103),
(VLOOKUP(MAX('40'!$A$4:$A$103),'40'!$A$4:$L$103,9,1)*7/6)/ROUND($D932*4.33,2),
(VLOOKUP(ROUND(Tabelle1!$C932,2),'40'!$A$4:$L$103,9,1)*7/6)/ROUND($D932*4.33,2)),0)</f>
        <v>0</v>
      </c>
      <c r="H932" s="3">
        <f t="shared" si="14"/>
        <v>0</v>
      </c>
    </row>
    <row r="933" spans="1:8" x14ac:dyDescent="0.3">
      <c r="A933" s="19"/>
      <c r="B933" s="20"/>
      <c r="C933" s="21"/>
      <c r="D933" s="17"/>
      <c r="E933" s="18"/>
      <c r="F933" s="25"/>
      <c r="G933" s="12">
        <f>IF(AND(ISNUMBER($E933),$C933&gt;='40'!$A$4),
IF(ROUND($C933,2)&gt;=MAX('40'!$A$4:$A$103),
(VLOOKUP(MAX('40'!$A$4:$A$103),'40'!$A$4:$L$103,9,1)*7/6)/ROUND($D933*4.33,2),
(VLOOKUP(ROUND(Tabelle1!$C933,2),'40'!$A$4:$L$103,9,1)*7/6)/ROUND($D933*4.33,2)),0)</f>
        <v>0</v>
      </c>
      <c r="H933" s="3">
        <f t="shared" si="14"/>
        <v>0</v>
      </c>
    </row>
    <row r="934" spans="1:8" x14ac:dyDescent="0.3">
      <c r="A934" s="19"/>
      <c r="B934" s="20"/>
      <c r="C934" s="21"/>
      <c r="D934" s="17"/>
      <c r="E934" s="18"/>
      <c r="F934" s="25"/>
      <c r="G934" s="12">
        <f>IF(AND(ISNUMBER($E934),$C934&gt;='40'!$A$4),
IF(ROUND($C934,2)&gt;=MAX('40'!$A$4:$A$103),
(VLOOKUP(MAX('40'!$A$4:$A$103),'40'!$A$4:$L$103,9,1)*7/6)/ROUND($D934*4.33,2),
(VLOOKUP(ROUND(Tabelle1!$C934,2),'40'!$A$4:$L$103,9,1)*7/6)/ROUND($D934*4.33,2)),0)</f>
        <v>0</v>
      </c>
      <c r="H934" s="3">
        <f t="shared" si="14"/>
        <v>0</v>
      </c>
    </row>
    <row r="935" spans="1:8" x14ac:dyDescent="0.3">
      <c r="A935" s="19"/>
      <c r="B935" s="20"/>
      <c r="C935" s="21"/>
      <c r="D935" s="17"/>
      <c r="E935" s="18"/>
      <c r="F935" s="25"/>
      <c r="G935" s="12">
        <f>IF(AND(ISNUMBER($E935),$C935&gt;='40'!$A$4),
IF(ROUND($C935,2)&gt;=MAX('40'!$A$4:$A$103),
(VLOOKUP(MAX('40'!$A$4:$A$103),'40'!$A$4:$L$103,9,1)*7/6)/ROUND($D935*4.33,2),
(VLOOKUP(ROUND(Tabelle1!$C935,2),'40'!$A$4:$L$103,9,1)*7/6)/ROUND($D935*4.33,2)),0)</f>
        <v>0</v>
      </c>
      <c r="H935" s="3">
        <f t="shared" si="14"/>
        <v>0</v>
      </c>
    </row>
    <row r="936" spans="1:8" x14ac:dyDescent="0.3">
      <c r="A936" s="19"/>
      <c r="B936" s="20"/>
      <c r="C936" s="21"/>
      <c r="D936" s="17"/>
      <c r="E936" s="18"/>
      <c r="F936" s="25"/>
      <c r="G936" s="12">
        <f>IF(AND(ISNUMBER($E936),$C936&gt;='40'!$A$4),
IF(ROUND($C936,2)&gt;=MAX('40'!$A$4:$A$103),
(VLOOKUP(MAX('40'!$A$4:$A$103),'40'!$A$4:$L$103,9,1)*7/6)/ROUND($D936*4.33,2),
(VLOOKUP(ROUND(Tabelle1!$C936,2),'40'!$A$4:$L$103,9,1)*7/6)/ROUND($D936*4.33,2)),0)</f>
        <v>0</v>
      </c>
      <c r="H936" s="3">
        <f t="shared" si="14"/>
        <v>0</v>
      </c>
    </row>
    <row r="937" spans="1:8" x14ac:dyDescent="0.3">
      <c r="A937" s="19"/>
      <c r="B937" s="20"/>
      <c r="C937" s="21"/>
      <c r="D937" s="17"/>
      <c r="E937" s="18"/>
      <c r="F937" s="25"/>
      <c r="G937" s="12">
        <f>IF(AND(ISNUMBER($E937),$C937&gt;='40'!$A$4),
IF(ROUND($C937,2)&gt;=MAX('40'!$A$4:$A$103),
(VLOOKUP(MAX('40'!$A$4:$A$103),'40'!$A$4:$L$103,9,1)*7/6)/ROUND($D937*4.33,2),
(VLOOKUP(ROUND(Tabelle1!$C937,2),'40'!$A$4:$L$103,9,1)*7/6)/ROUND($D937*4.33,2)),0)</f>
        <v>0</v>
      </c>
      <c r="H937" s="3">
        <f t="shared" si="14"/>
        <v>0</v>
      </c>
    </row>
    <row r="938" spans="1:8" x14ac:dyDescent="0.3">
      <c r="A938" s="19"/>
      <c r="B938" s="20"/>
      <c r="C938" s="21"/>
      <c r="D938" s="17"/>
      <c r="E938" s="18"/>
      <c r="F938" s="25"/>
      <c r="G938" s="12">
        <f>IF(AND(ISNUMBER($E938),$C938&gt;='40'!$A$4),
IF(ROUND($C938,2)&gt;=MAX('40'!$A$4:$A$103),
(VLOOKUP(MAX('40'!$A$4:$A$103),'40'!$A$4:$L$103,9,1)*7/6)/ROUND($D938*4.33,2),
(VLOOKUP(ROUND(Tabelle1!$C938,2),'40'!$A$4:$L$103,9,1)*7/6)/ROUND($D938*4.33,2)),0)</f>
        <v>0</v>
      </c>
      <c r="H938" s="3">
        <f t="shared" si="14"/>
        <v>0</v>
      </c>
    </row>
    <row r="939" spans="1:8" x14ac:dyDescent="0.3">
      <c r="A939" s="19"/>
      <c r="B939" s="20"/>
      <c r="C939" s="21"/>
      <c r="D939" s="17"/>
      <c r="E939" s="18"/>
      <c r="F939" s="25"/>
      <c r="G939" s="12">
        <f>IF(AND(ISNUMBER($E939),$C939&gt;='40'!$A$4),
IF(ROUND($C939,2)&gt;=MAX('40'!$A$4:$A$103),
(VLOOKUP(MAX('40'!$A$4:$A$103),'40'!$A$4:$L$103,9,1)*7/6)/ROUND($D939*4.33,2),
(VLOOKUP(ROUND(Tabelle1!$C939,2),'40'!$A$4:$L$103,9,1)*7/6)/ROUND($D939*4.33,2)),0)</f>
        <v>0</v>
      </c>
      <c r="H939" s="3">
        <f t="shared" si="14"/>
        <v>0</v>
      </c>
    </row>
    <row r="940" spans="1:8" x14ac:dyDescent="0.3">
      <c r="A940" s="19"/>
      <c r="B940" s="20"/>
      <c r="C940" s="21"/>
      <c r="D940" s="17"/>
      <c r="E940" s="18"/>
      <c r="F940" s="25"/>
      <c r="G940" s="12">
        <f>IF(AND(ISNUMBER($E940),$C940&gt;='40'!$A$4),
IF(ROUND($C940,2)&gt;=MAX('40'!$A$4:$A$103),
(VLOOKUP(MAX('40'!$A$4:$A$103),'40'!$A$4:$L$103,9,1)*7/6)/ROUND($D940*4.33,2),
(VLOOKUP(ROUND(Tabelle1!$C940,2),'40'!$A$4:$L$103,9,1)*7/6)/ROUND($D940*4.33,2)),0)</f>
        <v>0</v>
      </c>
      <c r="H940" s="3">
        <f t="shared" si="14"/>
        <v>0</v>
      </c>
    </row>
    <row r="941" spans="1:8" x14ac:dyDescent="0.3">
      <c r="A941" s="19"/>
      <c r="B941" s="20"/>
      <c r="C941" s="21"/>
      <c r="D941" s="17"/>
      <c r="E941" s="18"/>
      <c r="F941" s="25"/>
      <c r="G941" s="12">
        <f>IF(AND(ISNUMBER($E941),$C941&gt;='40'!$A$4),
IF(ROUND($C941,2)&gt;=MAX('40'!$A$4:$A$103),
(VLOOKUP(MAX('40'!$A$4:$A$103),'40'!$A$4:$L$103,9,1)*7/6)/ROUND($D941*4.33,2),
(VLOOKUP(ROUND(Tabelle1!$C941,2),'40'!$A$4:$L$103,9,1)*7/6)/ROUND($D941*4.33,2)),0)</f>
        <v>0</v>
      </c>
      <c r="H941" s="3">
        <f t="shared" si="14"/>
        <v>0</v>
      </c>
    </row>
    <row r="942" spans="1:8" x14ac:dyDescent="0.3">
      <c r="A942" s="19"/>
      <c r="B942" s="20"/>
      <c r="C942" s="21"/>
      <c r="D942" s="17"/>
      <c r="E942" s="18"/>
      <c r="F942" s="25"/>
      <c r="G942" s="12">
        <f>IF(AND(ISNUMBER($E942),$C942&gt;='40'!$A$4),
IF(ROUND($C942,2)&gt;=MAX('40'!$A$4:$A$103),
(VLOOKUP(MAX('40'!$A$4:$A$103),'40'!$A$4:$L$103,9,1)*7/6)/ROUND($D942*4.33,2),
(VLOOKUP(ROUND(Tabelle1!$C942,2),'40'!$A$4:$L$103,9,1)*7/6)/ROUND($D942*4.33,2)),0)</f>
        <v>0</v>
      </c>
      <c r="H942" s="3">
        <f t="shared" si="14"/>
        <v>0</v>
      </c>
    </row>
    <row r="943" spans="1:8" x14ac:dyDescent="0.3">
      <c r="A943" s="19"/>
      <c r="B943" s="20"/>
      <c r="C943" s="21"/>
      <c r="D943" s="17"/>
      <c r="E943" s="18"/>
      <c r="F943" s="25"/>
      <c r="G943" s="12">
        <f>IF(AND(ISNUMBER($E943),$C943&gt;='40'!$A$4),
IF(ROUND($C943,2)&gt;=MAX('40'!$A$4:$A$103),
(VLOOKUP(MAX('40'!$A$4:$A$103),'40'!$A$4:$L$103,9,1)*7/6)/ROUND($D943*4.33,2),
(VLOOKUP(ROUND(Tabelle1!$C943,2),'40'!$A$4:$L$103,9,1)*7/6)/ROUND($D943*4.33,2)),0)</f>
        <v>0</v>
      </c>
      <c r="H943" s="3">
        <f t="shared" ref="H943:H1006" si="15">+G943*F943</f>
        <v>0</v>
      </c>
    </row>
    <row r="944" spans="1:8" x14ac:dyDescent="0.3">
      <c r="A944" s="19"/>
      <c r="B944" s="20"/>
      <c r="C944" s="21"/>
      <c r="D944" s="17"/>
      <c r="E944" s="18"/>
      <c r="F944" s="25"/>
      <c r="G944" s="12">
        <f>IF(AND(ISNUMBER($E944),$C944&gt;='40'!$A$4),
IF(ROUND($C944,2)&gt;=MAX('40'!$A$4:$A$103),
(VLOOKUP(MAX('40'!$A$4:$A$103),'40'!$A$4:$L$103,9,1)*7/6)/ROUND($D944*4.33,2),
(VLOOKUP(ROUND(Tabelle1!$C944,2),'40'!$A$4:$L$103,9,1)*7/6)/ROUND($D944*4.33,2)),0)</f>
        <v>0</v>
      </c>
      <c r="H944" s="3">
        <f t="shared" si="15"/>
        <v>0</v>
      </c>
    </row>
    <row r="945" spans="1:8" x14ac:dyDescent="0.3">
      <c r="A945" s="19"/>
      <c r="B945" s="20"/>
      <c r="C945" s="21"/>
      <c r="D945" s="17"/>
      <c r="E945" s="18"/>
      <c r="F945" s="25"/>
      <c r="G945" s="12">
        <f>IF(AND(ISNUMBER($E945),$C945&gt;='40'!$A$4),
IF(ROUND($C945,2)&gt;=MAX('40'!$A$4:$A$103),
(VLOOKUP(MAX('40'!$A$4:$A$103),'40'!$A$4:$L$103,9,1)*7/6)/ROUND($D945*4.33,2),
(VLOOKUP(ROUND(Tabelle1!$C945,2),'40'!$A$4:$L$103,9,1)*7/6)/ROUND($D945*4.33,2)),0)</f>
        <v>0</v>
      </c>
      <c r="H945" s="3">
        <f t="shared" si="15"/>
        <v>0</v>
      </c>
    </row>
    <row r="946" spans="1:8" x14ac:dyDescent="0.3">
      <c r="A946" s="19"/>
      <c r="B946" s="20"/>
      <c r="C946" s="21"/>
      <c r="D946" s="17"/>
      <c r="E946" s="18"/>
      <c r="F946" s="25"/>
      <c r="G946" s="12">
        <f>IF(AND(ISNUMBER($E946),$C946&gt;='40'!$A$4),
IF(ROUND($C946,2)&gt;=MAX('40'!$A$4:$A$103),
(VLOOKUP(MAX('40'!$A$4:$A$103),'40'!$A$4:$L$103,9,1)*7/6)/ROUND($D946*4.33,2),
(VLOOKUP(ROUND(Tabelle1!$C946,2),'40'!$A$4:$L$103,9,1)*7/6)/ROUND($D946*4.33,2)),0)</f>
        <v>0</v>
      </c>
      <c r="H946" s="3">
        <f t="shared" si="15"/>
        <v>0</v>
      </c>
    </row>
    <row r="947" spans="1:8" x14ac:dyDescent="0.3">
      <c r="A947" s="19"/>
      <c r="B947" s="20"/>
      <c r="C947" s="21"/>
      <c r="D947" s="17"/>
      <c r="E947" s="18"/>
      <c r="F947" s="25"/>
      <c r="G947" s="12">
        <f>IF(AND(ISNUMBER($E947),$C947&gt;='40'!$A$4),
IF(ROUND($C947,2)&gt;=MAX('40'!$A$4:$A$103),
(VLOOKUP(MAX('40'!$A$4:$A$103),'40'!$A$4:$L$103,9,1)*7/6)/ROUND($D947*4.33,2),
(VLOOKUP(ROUND(Tabelle1!$C947,2),'40'!$A$4:$L$103,9,1)*7/6)/ROUND($D947*4.33,2)),0)</f>
        <v>0</v>
      </c>
      <c r="H947" s="3">
        <f t="shared" si="15"/>
        <v>0</v>
      </c>
    </row>
    <row r="948" spans="1:8" x14ac:dyDescent="0.3">
      <c r="A948" s="19"/>
      <c r="B948" s="20"/>
      <c r="C948" s="21"/>
      <c r="D948" s="17"/>
      <c r="E948" s="18"/>
      <c r="F948" s="25"/>
      <c r="G948" s="12">
        <f>IF(AND(ISNUMBER($E948),$C948&gt;='40'!$A$4),
IF(ROUND($C948,2)&gt;=MAX('40'!$A$4:$A$103),
(VLOOKUP(MAX('40'!$A$4:$A$103),'40'!$A$4:$L$103,9,1)*7/6)/ROUND($D948*4.33,2),
(VLOOKUP(ROUND(Tabelle1!$C948,2),'40'!$A$4:$L$103,9,1)*7/6)/ROUND($D948*4.33,2)),0)</f>
        <v>0</v>
      </c>
      <c r="H948" s="3">
        <f t="shared" si="15"/>
        <v>0</v>
      </c>
    </row>
    <row r="949" spans="1:8" x14ac:dyDescent="0.3">
      <c r="A949" s="19"/>
      <c r="B949" s="20"/>
      <c r="C949" s="21"/>
      <c r="D949" s="17"/>
      <c r="E949" s="18"/>
      <c r="F949" s="25"/>
      <c r="G949" s="12">
        <f>IF(AND(ISNUMBER($E949),$C949&gt;='40'!$A$4),
IF(ROUND($C949,2)&gt;=MAX('40'!$A$4:$A$103),
(VLOOKUP(MAX('40'!$A$4:$A$103),'40'!$A$4:$L$103,9,1)*7/6)/ROUND($D949*4.33,2),
(VLOOKUP(ROUND(Tabelle1!$C949,2),'40'!$A$4:$L$103,9,1)*7/6)/ROUND($D949*4.33,2)),0)</f>
        <v>0</v>
      </c>
      <c r="H949" s="3">
        <f t="shared" si="15"/>
        <v>0</v>
      </c>
    </row>
    <row r="950" spans="1:8" x14ac:dyDescent="0.3">
      <c r="A950" s="19"/>
      <c r="B950" s="20"/>
      <c r="C950" s="21"/>
      <c r="D950" s="17"/>
      <c r="E950" s="18"/>
      <c r="F950" s="25"/>
      <c r="G950" s="12">
        <f>IF(AND(ISNUMBER($E950),$C950&gt;='40'!$A$4),
IF(ROUND($C950,2)&gt;=MAX('40'!$A$4:$A$103),
(VLOOKUP(MAX('40'!$A$4:$A$103),'40'!$A$4:$L$103,9,1)*7/6)/ROUND($D950*4.33,2),
(VLOOKUP(ROUND(Tabelle1!$C950,2),'40'!$A$4:$L$103,9,1)*7/6)/ROUND($D950*4.33,2)),0)</f>
        <v>0</v>
      </c>
      <c r="H950" s="3">
        <f t="shared" si="15"/>
        <v>0</v>
      </c>
    </row>
    <row r="951" spans="1:8" x14ac:dyDescent="0.3">
      <c r="A951" s="19"/>
      <c r="B951" s="20"/>
      <c r="C951" s="21"/>
      <c r="D951" s="17"/>
      <c r="E951" s="18"/>
      <c r="F951" s="25"/>
      <c r="G951" s="12">
        <f>IF(AND(ISNUMBER($E951),$C951&gt;='40'!$A$4),
IF(ROUND($C951,2)&gt;=MAX('40'!$A$4:$A$103),
(VLOOKUP(MAX('40'!$A$4:$A$103),'40'!$A$4:$L$103,9,1)*7/6)/ROUND($D951*4.33,2),
(VLOOKUP(ROUND(Tabelle1!$C951,2),'40'!$A$4:$L$103,9,1)*7/6)/ROUND($D951*4.33,2)),0)</f>
        <v>0</v>
      </c>
      <c r="H951" s="3">
        <f t="shared" si="15"/>
        <v>0</v>
      </c>
    </row>
    <row r="952" spans="1:8" x14ac:dyDescent="0.3">
      <c r="A952" s="19"/>
      <c r="B952" s="20"/>
      <c r="C952" s="21"/>
      <c r="D952" s="17"/>
      <c r="E952" s="18"/>
      <c r="F952" s="25"/>
      <c r="G952" s="12">
        <f>IF(AND(ISNUMBER($E952),$C952&gt;='40'!$A$4),
IF(ROUND($C952,2)&gt;=MAX('40'!$A$4:$A$103),
(VLOOKUP(MAX('40'!$A$4:$A$103),'40'!$A$4:$L$103,9,1)*7/6)/ROUND($D952*4.33,2),
(VLOOKUP(ROUND(Tabelle1!$C952,2),'40'!$A$4:$L$103,9,1)*7/6)/ROUND($D952*4.33,2)),0)</f>
        <v>0</v>
      </c>
      <c r="H952" s="3">
        <f t="shared" si="15"/>
        <v>0</v>
      </c>
    </row>
    <row r="953" spans="1:8" x14ac:dyDescent="0.3">
      <c r="A953" s="19"/>
      <c r="B953" s="20"/>
      <c r="C953" s="21"/>
      <c r="D953" s="17"/>
      <c r="E953" s="18"/>
      <c r="F953" s="25"/>
      <c r="G953" s="12">
        <f>IF(AND(ISNUMBER($E953),$C953&gt;='40'!$A$4),
IF(ROUND($C953,2)&gt;=MAX('40'!$A$4:$A$103),
(VLOOKUP(MAX('40'!$A$4:$A$103),'40'!$A$4:$L$103,9,1)*7/6)/ROUND($D953*4.33,2),
(VLOOKUP(ROUND(Tabelle1!$C953,2),'40'!$A$4:$L$103,9,1)*7/6)/ROUND($D953*4.33,2)),0)</f>
        <v>0</v>
      </c>
      <c r="H953" s="3">
        <f t="shared" si="15"/>
        <v>0</v>
      </c>
    </row>
    <row r="954" spans="1:8" x14ac:dyDescent="0.3">
      <c r="A954" s="19"/>
      <c r="B954" s="20"/>
      <c r="C954" s="21"/>
      <c r="D954" s="17"/>
      <c r="E954" s="18"/>
      <c r="F954" s="25"/>
      <c r="G954" s="12">
        <f>IF(AND(ISNUMBER($E954),$C954&gt;='40'!$A$4),
IF(ROUND($C954,2)&gt;=MAX('40'!$A$4:$A$103),
(VLOOKUP(MAX('40'!$A$4:$A$103),'40'!$A$4:$L$103,9,1)*7/6)/ROUND($D954*4.33,2),
(VLOOKUP(ROUND(Tabelle1!$C954,2),'40'!$A$4:$L$103,9,1)*7/6)/ROUND($D954*4.33,2)),0)</f>
        <v>0</v>
      </c>
      <c r="H954" s="3">
        <f t="shared" si="15"/>
        <v>0</v>
      </c>
    </row>
    <row r="955" spans="1:8" x14ac:dyDescent="0.3">
      <c r="A955" s="19"/>
      <c r="B955" s="20"/>
      <c r="C955" s="21"/>
      <c r="D955" s="17"/>
      <c r="E955" s="18"/>
      <c r="F955" s="25"/>
      <c r="G955" s="12">
        <f>IF(AND(ISNUMBER($E955),$C955&gt;='40'!$A$4),
IF(ROUND($C955,2)&gt;=MAX('40'!$A$4:$A$103),
(VLOOKUP(MAX('40'!$A$4:$A$103),'40'!$A$4:$L$103,9,1)*7/6)/ROUND($D955*4.33,2),
(VLOOKUP(ROUND(Tabelle1!$C955,2),'40'!$A$4:$L$103,9,1)*7/6)/ROUND($D955*4.33,2)),0)</f>
        <v>0</v>
      </c>
      <c r="H955" s="3">
        <f t="shared" si="15"/>
        <v>0</v>
      </c>
    </row>
    <row r="956" spans="1:8" x14ac:dyDescent="0.3">
      <c r="A956" s="19"/>
      <c r="B956" s="20"/>
      <c r="C956" s="21"/>
      <c r="D956" s="17"/>
      <c r="E956" s="18"/>
      <c r="F956" s="25"/>
      <c r="G956" s="12">
        <f>IF(AND(ISNUMBER($E956),$C956&gt;='40'!$A$4),
IF(ROUND($C956,2)&gt;=MAX('40'!$A$4:$A$103),
(VLOOKUP(MAX('40'!$A$4:$A$103),'40'!$A$4:$L$103,9,1)*7/6)/ROUND($D956*4.33,2),
(VLOOKUP(ROUND(Tabelle1!$C956,2),'40'!$A$4:$L$103,9,1)*7/6)/ROUND($D956*4.33,2)),0)</f>
        <v>0</v>
      </c>
      <c r="H956" s="3">
        <f t="shared" si="15"/>
        <v>0</v>
      </c>
    </row>
    <row r="957" spans="1:8" x14ac:dyDescent="0.3">
      <c r="A957" s="19"/>
      <c r="B957" s="20"/>
      <c r="C957" s="21"/>
      <c r="D957" s="17"/>
      <c r="E957" s="18"/>
      <c r="F957" s="25"/>
      <c r="G957" s="12">
        <f>IF(AND(ISNUMBER($E957),$C957&gt;='40'!$A$4),
IF(ROUND($C957,2)&gt;=MAX('40'!$A$4:$A$103),
(VLOOKUP(MAX('40'!$A$4:$A$103),'40'!$A$4:$L$103,9,1)*7/6)/ROUND($D957*4.33,2),
(VLOOKUP(ROUND(Tabelle1!$C957,2),'40'!$A$4:$L$103,9,1)*7/6)/ROUND($D957*4.33,2)),0)</f>
        <v>0</v>
      </c>
      <c r="H957" s="3">
        <f t="shared" si="15"/>
        <v>0</v>
      </c>
    </row>
    <row r="958" spans="1:8" x14ac:dyDescent="0.3">
      <c r="A958" s="19"/>
      <c r="B958" s="20"/>
      <c r="C958" s="21"/>
      <c r="D958" s="17"/>
      <c r="E958" s="18"/>
      <c r="F958" s="25"/>
      <c r="G958" s="12">
        <f>IF(AND(ISNUMBER($E958),$C958&gt;='40'!$A$4),
IF(ROUND($C958,2)&gt;=MAX('40'!$A$4:$A$103),
(VLOOKUP(MAX('40'!$A$4:$A$103),'40'!$A$4:$L$103,9,1)*7/6)/ROUND($D958*4.33,2),
(VLOOKUP(ROUND(Tabelle1!$C958,2),'40'!$A$4:$L$103,9,1)*7/6)/ROUND($D958*4.33,2)),0)</f>
        <v>0</v>
      </c>
      <c r="H958" s="3">
        <f t="shared" si="15"/>
        <v>0</v>
      </c>
    </row>
    <row r="959" spans="1:8" x14ac:dyDescent="0.3">
      <c r="A959" s="19"/>
      <c r="B959" s="20"/>
      <c r="C959" s="21"/>
      <c r="D959" s="17"/>
      <c r="E959" s="18"/>
      <c r="F959" s="25"/>
      <c r="G959" s="12">
        <f>IF(AND(ISNUMBER($E959),$C959&gt;='40'!$A$4),
IF(ROUND($C959,2)&gt;=MAX('40'!$A$4:$A$103),
(VLOOKUP(MAX('40'!$A$4:$A$103),'40'!$A$4:$L$103,9,1)*7/6)/ROUND($D959*4.33,2),
(VLOOKUP(ROUND(Tabelle1!$C959,2),'40'!$A$4:$L$103,9,1)*7/6)/ROUND($D959*4.33,2)),0)</f>
        <v>0</v>
      </c>
      <c r="H959" s="3">
        <f t="shared" si="15"/>
        <v>0</v>
      </c>
    </row>
    <row r="960" spans="1:8" x14ac:dyDescent="0.3">
      <c r="A960" s="19"/>
      <c r="B960" s="20"/>
      <c r="C960" s="21"/>
      <c r="D960" s="17"/>
      <c r="E960" s="18"/>
      <c r="F960" s="25"/>
      <c r="G960" s="12">
        <f>IF(AND(ISNUMBER($E960),$C960&gt;='40'!$A$4),
IF(ROUND($C960,2)&gt;=MAX('40'!$A$4:$A$103),
(VLOOKUP(MAX('40'!$A$4:$A$103),'40'!$A$4:$L$103,9,1)*7/6)/ROUND($D960*4.33,2),
(VLOOKUP(ROUND(Tabelle1!$C960,2),'40'!$A$4:$L$103,9,1)*7/6)/ROUND($D960*4.33,2)),0)</f>
        <v>0</v>
      </c>
      <c r="H960" s="3">
        <f t="shared" si="15"/>
        <v>0</v>
      </c>
    </row>
    <row r="961" spans="1:8" x14ac:dyDescent="0.3">
      <c r="A961" s="19"/>
      <c r="B961" s="20"/>
      <c r="C961" s="21"/>
      <c r="D961" s="17"/>
      <c r="E961" s="18"/>
      <c r="F961" s="25"/>
      <c r="G961" s="12">
        <f>IF(AND(ISNUMBER($E961),$C961&gt;='40'!$A$4),
IF(ROUND($C961,2)&gt;=MAX('40'!$A$4:$A$103),
(VLOOKUP(MAX('40'!$A$4:$A$103),'40'!$A$4:$L$103,9,1)*7/6)/ROUND($D961*4.33,2),
(VLOOKUP(ROUND(Tabelle1!$C961,2),'40'!$A$4:$L$103,9,1)*7/6)/ROUND($D961*4.33,2)),0)</f>
        <v>0</v>
      </c>
      <c r="H961" s="3">
        <f t="shared" si="15"/>
        <v>0</v>
      </c>
    </row>
    <row r="962" spans="1:8" x14ac:dyDescent="0.3">
      <c r="A962" s="19"/>
      <c r="B962" s="20"/>
      <c r="C962" s="21"/>
      <c r="D962" s="17"/>
      <c r="E962" s="18"/>
      <c r="F962" s="25"/>
      <c r="G962" s="12">
        <f>IF(AND(ISNUMBER($E962),$C962&gt;='40'!$A$4),
IF(ROUND($C962,2)&gt;=MAX('40'!$A$4:$A$103),
(VLOOKUP(MAX('40'!$A$4:$A$103),'40'!$A$4:$L$103,9,1)*7/6)/ROUND($D962*4.33,2),
(VLOOKUP(ROUND(Tabelle1!$C962,2),'40'!$A$4:$L$103,9,1)*7/6)/ROUND($D962*4.33,2)),0)</f>
        <v>0</v>
      </c>
      <c r="H962" s="3">
        <f t="shared" si="15"/>
        <v>0</v>
      </c>
    </row>
    <row r="963" spans="1:8" x14ac:dyDescent="0.3">
      <c r="A963" s="19"/>
      <c r="B963" s="20"/>
      <c r="C963" s="21"/>
      <c r="D963" s="17"/>
      <c r="E963" s="18"/>
      <c r="F963" s="25"/>
      <c r="G963" s="12">
        <f>IF(AND(ISNUMBER($E963),$C963&gt;='40'!$A$4),
IF(ROUND($C963,2)&gt;=MAX('40'!$A$4:$A$103),
(VLOOKUP(MAX('40'!$A$4:$A$103),'40'!$A$4:$L$103,9,1)*7/6)/ROUND($D963*4.33,2),
(VLOOKUP(ROUND(Tabelle1!$C963,2),'40'!$A$4:$L$103,9,1)*7/6)/ROUND($D963*4.33,2)),0)</f>
        <v>0</v>
      </c>
      <c r="H963" s="3">
        <f t="shared" si="15"/>
        <v>0</v>
      </c>
    </row>
    <row r="964" spans="1:8" x14ac:dyDescent="0.3">
      <c r="A964" s="19"/>
      <c r="B964" s="20"/>
      <c r="C964" s="21"/>
      <c r="D964" s="17"/>
      <c r="E964" s="18"/>
      <c r="F964" s="25"/>
      <c r="G964" s="12">
        <f>IF(AND(ISNUMBER($E964),$C964&gt;='40'!$A$4),
IF(ROUND($C964,2)&gt;=MAX('40'!$A$4:$A$103),
(VLOOKUP(MAX('40'!$A$4:$A$103),'40'!$A$4:$L$103,9,1)*7/6)/ROUND($D964*4.33,2),
(VLOOKUP(ROUND(Tabelle1!$C964,2),'40'!$A$4:$L$103,9,1)*7/6)/ROUND($D964*4.33,2)),0)</f>
        <v>0</v>
      </c>
      <c r="H964" s="3">
        <f t="shared" si="15"/>
        <v>0</v>
      </c>
    </row>
    <row r="965" spans="1:8" x14ac:dyDescent="0.3">
      <c r="A965" s="19"/>
      <c r="B965" s="20"/>
      <c r="C965" s="21"/>
      <c r="D965" s="17"/>
      <c r="E965" s="18"/>
      <c r="F965" s="25"/>
      <c r="G965" s="12">
        <f>IF(AND(ISNUMBER($E965),$C965&gt;='40'!$A$4),
IF(ROUND($C965,2)&gt;=MAX('40'!$A$4:$A$103),
(VLOOKUP(MAX('40'!$A$4:$A$103),'40'!$A$4:$L$103,9,1)*7/6)/ROUND($D965*4.33,2),
(VLOOKUP(ROUND(Tabelle1!$C965,2),'40'!$A$4:$L$103,9,1)*7/6)/ROUND($D965*4.33,2)),0)</f>
        <v>0</v>
      </c>
      <c r="H965" s="3">
        <f t="shared" si="15"/>
        <v>0</v>
      </c>
    </row>
    <row r="966" spans="1:8" x14ac:dyDescent="0.3">
      <c r="A966" s="19"/>
      <c r="B966" s="20"/>
      <c r="C966" s="21"/>
      <c r="D966" s="17"/>
      <c r="E966" s="18"/>
      <c r="F966" s="25"/>
      <c r="G966" s="12">
        <f>IF(AND(ISNUMBER($E966),$C966&gt;='40'!$A$4),
IF(ROUND($C966,2)&gt;=MAX('40'!$A$4:$A$103),
(VLOOKUP(MAX('40'!$A$4:$A$103),'40'!$A$4:$L$103,9,1)*7/6)/ROUND($D966*4.33,2),
(VLOOKUP(ROUND(Tabelle1!$C966,2),'40'!$A$4:$L$103,9,1)*7/6)/ROUND($D966*4.33,2)),0)</f>
        <v>0</v>
      </c>
      <c r="H966" s="3">
        <f t="shared" si="15"/>
        <v>0</v>
      </c>
    </row>
    <row r="967" spans="1:8" x14ac:dyDescent="0.3">
      <c r="A967" s="19"/>
      <c r="B967" s="20"/>
      <c r="C967" s="21"/>
      <c r="D967" s="17"/>
      <c r="E967" s="18"/>
      <c r="F967" s="25"/>
      <c r="G967" s="12">
        <f>IF(AND(ISNUMBER($E967),$C967&gt;='40'!$A$4),
IF(ROUND($C967,2)&gt;=MAX('40'!$A$4:$A$103),
(VLOOKUP(MAX('40'!$A$4:$A$103),'40'!$A$4:$L$103,9,1)*7/6)/ROUND($D967*4.33,2),
(VLOOKUP(ROUND(Tabelle1!$C967,2),'40'!$A$4:$L$103,9,1)*7/6)/ROUND($D967*4.33,2)),0)</f>
        <v>0</v>
      </c>
      <c r="H967" s="3">
        <f t="shared" si="15"/>
        <v>0</v>
      </c>
    </row>
    <row r="968" spans="1:8" x14ac:dyDescent="0.3">
      <c r="A968" s="19"/>
      <c r="B968" s="20"/>
      <c r="C968" s="21"/>
      <c r="D968" s="17"/>
      <c r="E968" s="18"/>
      <c r="F968" s="25"/>
      <c r="G968" s="12">
        <f>IF(AND(ISNUMBER($E968),$C968&gt;='40'!$A$4),
IF(ROUND($C968,2)&gt;=MAX('40'!$A$4:$A$103),
(VLOOKUP(MAX('40'!$A$4:$A$103),'40'!$A$4:$L$103,9,1)*7/6)/ROUND($D968*4.33,2),
(VLOOKUP(ROUND(Tabelle1!$C968,2),'40'!$A$4:$L$103,9,1)*7/6)/ROUND($D968*4.33,2)),0)</f>
        <v>0</v>
      </c>
      <c r="H968" s="3">
        <f t="shared" si="15"/>
        <v>0</v>
      </c>
    </row>
    <row r="969" spans="1:8" x14ac:dyDescent="0.3">
      <c r="A969" s="19"/>
      <c r="B969" s="20"/>
      <c r="C969" s="21"/>
      <c r="D969" s="17"/>
      <c r="E969" s="18"/>
      <c r="F969" s="25"/>
      <c r="G969" s="12">
        <f>IF(AND(ISNUMBER($E969),$C969&gt;='40'!$A$4),
IF(ROUND($C969,2)&gt;=MAX('40'!$A$4:$A$103),
(VLOOKUP(MAX('40'!$A$4:$A$103),'40'!$A$4:$L$103,9,1)*7/6)/ROUND($D969*4.33,2),
(VLOOKUP(ROUND(Tabelle1!$C969,2),'40'!$A$4:$L$103,9,1)*7/6)/ROUND($D969*4.33,2)),0)</f>
        <v>0</v>
      </c>
      <c r="H969" s="3">
        <f t="shared" si="15"/>
        <v>0</v>
      </c>
    </row>
    <row r="970" spans="1:8" x14ac:dyDescent="0.3">
      <c r="A970" s="19"/>
      <c r="B970" s="20"/>
      <c r="C970" s="21"/>
      <c r="D970" s="17"/>
      <c r="E970" s="18"/>
      <c r="F970" s="25"/>
      <c r="G970" s="12">
        <f>IF(AND(ISNUMBER($E970),$C970&gt;='40'!$A$4),
IF(ROUND($C970,2)&gt;=MAX('40'!$A$4:$A$103),
(VLOOKUP(MAX('40'!$A$4:$A$103),'40'!$A$4:$L$103,9,1)*7/6)/ROUND($D970*4.33,2),
(VLOOKUP(ROUND(Tabelle1!$C970,2),'40'!$A$4:$L$103,9,1)*7/6)/ROUND($D970*4.33,2)),0)</f>
        <v>0</v>
      </c>
      <c r="H970" s="3">
        <f t="shared" si="15"/>
        <v>0</v>
      </c>
    </row>
    <row r="971" spans="1:8" x14ac:dyDescent="0.3">
      <c r="A971" s="19"/>
      <c r="B971" s="20"/>
      <c r="C971" s="21"/>
      <c r="D971" s="17"/>
      <c r="E971" s="18"/>
      <c r="F971" s="25"/>
      <c r="G971" s="12">
        <f>IF(AND(ISNUMBER($E971),$C971&gt;='40'!$A$4),
IF(ROUND($C971,2)&gt;=MAX('40'!$A$4:$A$103),
(VLOOKUP(MAX('40'!$A$4:$A$103),'40'!$A$4:$L$103,9,1)*7/6)/ROUND($D971*4.33,2),
(VLOOKUP(ROUND(Tabelle1!$C971,2),'40'!$A$4:$L$103,9,1)*7/6)/ROUND($D971*4.33,2)),0)</f>
        <v>0</v>
      </c>
      <c r="H971" s="3">
        <f t="shared" si="15"/>
        <v>0</v>
      </c>
    </row>
    <row r="972" spans="1:8" x14ac:dyDescent="0.3">
      <c r="A972" s="19"/>
      <c r="B972" s="20"/>
      <c r="C972" s="21"/>
      <c r="D972" s="17"/>
      <c r="E972" s="18"/>
      <c r="F972" s="25"/>
      <c r="G972" s="12">
        <f>IF(AND(ISNUMBER($E972),$C972&gt;='40'!$A$4),
IF(ROUND($C972,2)&gt;=MAX('40'!$A$4:$A$103),
(VLOOKUP(MAX('40'!$A$4:$A$103),'40'!$A$4:$L$103,9,1)*7/6)/ROUND($D972*4.33,2),
(VLOOKUP(ROUND(Tabelle1!$C972,2),'40'!$A$4:$L$103,9,1)*7/6)/ROUND($D972*4.33,2)),0)</f>
        <v>0</v>
      </c>
      <c r="H972" s="3">
        <f t="shared" si="15"/>
        <v>0</v>
      </c>
    </row>
    <row r="973" spans="1:8" x14ac:dyDescent="0.3">
      <c r="A973" s="19"/>
      <c r="B973" s="20"/>
      <c r="C973" s="21"/>
      <c r="D973" s="17"/>
      <c r="E973" s="18"/>
      <c r="F973" s="25"/>
      <c r="G973" s="12">
        <f>IF(AND(ISNUMBER($E973),$C973&gt;='40'!$A$4),
IF(ROUND($C973,2)&gt;=MAX('40'!$A$4:$A$103),
(VLOOKUP(MAX('40'!$A$4:$A$103),'40'!$A$4:$L$103,9,1)*7/6)/ROUND($D973*4.33,2),
(VLOOKUP(ROUND(Tabelle1!$C973,2),'40'!$A$4:$L$103,9,1)*7/6)/ROUND($D973*4.33,2)),0)</f>
        <v>0</v>
      </c>
      <c r="H973" s="3">
        <f t="shared" si="15"/>
        <v>0</v>
      </c>
    </row>
    <row r="974" spans="1:8" x14ac:dyDescent="0.3">
      <c r="A974" s="19"/>
      <c r="B974" s="20"/>
      <c r="C974" s="21"/>
      <c r="D974" s="17"/>
      <c r="E974" s="18"/>
      <c r="F974" s="25"/>
      <c r="G974" s="12">
        <f>IF(AND(ISNUMBER($E974),$C974&gt;='40'!$A$4),
IF(ROUND($C974,2)&gt;=MAX('40'!$A$4:$A$103),
(VLOOKUP(MAX('40'!$A$4:$A$103),'40'!$A$4:$L$103,9,1)*7/6)/ROUND($D974*4.33,2),
(VLOOKUP(ROUND(Tabelle1!$C974,2),'40'!$A$4:$L$103,9,1)*7/6)/ROUND($D974*4.33,2)),0)</f>
        <v>0</v>
      </c>
      <c r="H974" s="3">
        <f t="shared" si="15"/>
        <v>0</v>
      </c>
    </row>
    <row r="975" spans="1:8" x14ac:dyDescent="0.3">
      <c r="A975" s="19"/>
      <c r="B975" s="20"/>
      <c r="C975" s="21"/>
      <c r="D975" s="17"/>
      <c r="E975" s="18"/>
      <c r="F975" s="25"/>
      <c r="G975" s="12">
        <f>IF(AND(ISNUMBER($E975),$C975&gt;='40'!$A$4),
IF(ROUND($C975,2)&gt;=MAX('40'!$A$4:$A$103),
(VLOOKUP(MAX('40'!$A$4:$A$103),'40'!$A$4:$L$103,9,1)*7/6)/ROUND($D975*4.33,2),
(VLOOKUP(ROUND(Tabelle1!$C975,2),'40'!$A$4:$L$103,9,1)*7/6)/ROUND($D975*4.33,2)),0)</f>
        <v>0</v>
      </c>
      <c r="H975" s="3">
        <f t="shared" si="15"/>
        <v>0</v>
      </c>
    </row>
    <row r="976" spans="1:8" x14ac:dyDescent="0.3">
      <c r="A976" s="19"/>
      <c r="B976" s="20"/>
      <c r="C976" s="21"/>
      <c r="D976" s="17"/>
      <c r="E976" s="18"/>
      <c r="F976" s="25"/>
      <c r="G976" s="12">
        <f>IF(AND(ISNUMBER($E976),$C976&gt;='40'!$A$4),
IF(ROUND($C976,2)&gt;=MAX('40'!$A$4:$A$103),
(VLOOKUP(MAX('40'!$A$4:$A$103),'40'!$A$4:$L$103,9,1)*7/6)/ROUND($D976*4.33,2),
(VLOOKUP(ROUND(Tabelle1!$C976,2),'40'!$A$4:$L$103,9,1)*7/6)/ROUND($D976*4.33,2)),0)</f>
        <v>0</v>
      </c>
      <c r="H976" s="3">
        <f t="shared" si="15"/>
        <v>0</v>
      </c>
    </row>
    <row r="977" spans="1:8" x14ac:dyDescent="0.3">
      <c r="A977" s="19"/>
      <c r="B977" s="20"/>
      <c r="C977" s="21"/>
      <c r="D977" s="17"/>
      <c r="E977" s="18"/>
      <c r="F977" s="25"/>
      <c r="G977" s="12">
        <f>IF(AND(ISNUMBER($E977),$C977&gt;='40'!$A$4),
IF(ROUND($C977,2)&gt;=MAX('40'!$A$4:$A$103),
(VLOOKUP(MAX('40'!$A$4:$A$103),'40'!$A$4:$L$103,9,1)*7/6)/ROUND($D977*4.33,2),
(VLOOKUP(ROUND(Tabelle1!$C977,2),'40'!$A$4:$L$103,9,1)*7/6)/ROUND($D977*4.33,2)),0)</f>
        <v>0</v>
      </c>
      <c r="H977" s="3">
        <f t="shared" si="15"/>
        <v>0</v>
      </c>
    </row>
    <row r="978" spans="1:8" x14ac:dyDescent="0.3">
      <c r="A978" s="19"/>
      <c r="B978" s="20"/>
      <c r="C978" s="21"/>
      <c r="D978" s="17"/>
      <c r="E978" s="18"/>
      <c r="F978" s="25"/>
      <c r="G978" s="12">
        <f>IF(AND(ISNUMBER($E978),$C978&gt;='40'!$A$4),
IF(ROUND($C978,2)&gt;=MAX('40'!$A$4:$A$103),
(VLOOKUP(MAX('40'!$A$4:$A$103),'40'!$A$4:$L$103,9,1)*7/6)/ROUND($D978*4.33,2),
(VLOOKUP(ROUND(Tabelle1!$C978,2),'40'!$A$4:$L$103,9,1)*7/6)/ROUND($D978*4.33,2)),0)</f>
        <v>0</v>
      </c>
      <c r="H978" s="3">
        <f t="shared" si="15"/>
        <v>0</v>
      </c>
    </row>
    <row r="979" spans="1:8" x14ac:dyDescent="0.3">
      <c r="A979" s="19"/>
      <c r="B979" s="20"/>
      <c r="C979" s="21"/>
      <c r="D979" s="17"/>
      <c r="E979" s="18"/>
      <c r="F979" s="25"/>
      <c r="G979" s="12">
        <f>IF(AND(ISNUMBER($E979),$C979&gt;='40'!$A$4),
IF(ROUND($C979,2)&gt;=MAX('40'!$A$4:$A$103),
(VLOOKUP(MAX('40'!$A$4:$A$103),'40'!$A$4:$L$103,9,1)*7/6)/ROUND($D979*4.33,2),
(VLOOKUP(ROUND(Tabelle1!$C979,2),'40'!$A$4:$L$103,9,1)*7/6)/ROUND($D979*4.33,2)),0)</f>
        <v>0</v>
      </c>
      <c r="H979" s="3">
        <f t="shared" si="15"/>
        <v>0</v>
      </c>
    </row>
    <row r="980" spans="1:8" x14ac:dyDescent="0.3">
      <c r="A980" s="19"/>
      <c r="B980" s="20"/>
      <c r="C980" s="21"/>
      <c r="D980" s="17"/>
      <c r="E980" s="18"/>
      <c r="F980" s="25"/>
      <c r="G980" s="12">
        <f>IF(AND(ISNUMBER($E980),$C980&gt;='40'!$A$4),
IF(ROUND($C980,2)&gt;=MAX('40'!$A$4:$A$103),
(VLOOKUP(MAX('40'!$A$4:$A$103),'40'!$A$4:$L$103,9,1)*7/6)/ROUND($D980*4.33,2),
(VLOOKUP(ROUND(Tabelle1!$C980,2),'40'!$A$4:$L$103,9,1)*7/6)/ROUND($D980*4.33,2)),0)</f>
        <v>0</v>
      </c>
      <c r="H980" s="3">
        <f t="shared" si="15"/>
        <v>0</v>
      </c>
    </row>
    <row r="981" spans="1:8" x14ac:dyDescent="0.3">
      <c r="A981" s="19"/>
      <c r="B981" s="20"/>
      <c r="C981" s="21"/>
      <c r="D981" s="17"/>
      <c r="E981" s="18"/>
      <c r="F981" s="25"/>
      <c r="G981" s="12">
        <f>IF(AND(ISNUMBER($E981),$C981&gt;='40'!$A$4),
IF(ROUND($C981,2)&gt;=MAX('40'!$A$4:$A$103),
(VLOOKUP(MAX('40'!$A$4:$A$103),'40'!$A$4:$L$103,9,1)*7/6)/ROUND($D981*4.33,2),
(VLOOKUP(ROUND(Tabelle1!$C981,2),'40'!$A$4:$L$103,9,1)*7/6)/ROUND($D981*4.33,2)),0)</f>
        <v>0</v>
      </c>
      <c r="H981" s="3">
        <f t="shared" si="15"/>
        <v>0</v>
      </c>
    </row>
    <row r="982" spans="1:8" x14ac:dyDescent="0.3">
      <c r="A982" s="19"/>
      <c r="B982" s="20"/>
      <c r="C982" s="21"/>
      <c r="D982" s="17"/>
      <c r="E982" s="18"/>
      <c r="F982" s="25"/>
      <c r="G982" s="12">
        <f>IF(AND(ISNUMBER($E982),$C982&gt;='40'!$A$4),
IF(ROUND($C982,2)&gt;=MAX('40'!$A$4:$A$103),
(VLOOKUP(MAX('40'!$A$4:$A$103),'40'!$A$4:$L$103,9,1)*7/6)/ROUND($D982*4.33,2),
(VLOOKUP(ROUND(Tabelle1!$C982,2),'40'!$A$4:$L$103,9,1)*7/6)/ROUND($D982*4.33,2)),0)</f>
        <v>0</v>
      </c>
      <c r="H982" s="3">
        <f t="shared" si="15"/>
        <v>0</v>
      </c>
    </row>
    <row r="983" spans="1:8" x14ac:dyDescent="0.3">
      <c r="A983" s="19"/>
      <c r="B983" s="20"/>
      <c r="C983" s="21"/>
      <c r="D983" s="17"/>
      <c r="E983" s="18"/>
      <c r="F983" s="25"/>
      <c r="G983" s="12">
        <f>IF(AND(ISNUMBER($E983),$C983&gt;='40'!$A$4),
IF(ROUND($C983,2)&gt;=MAX('40'!$A$4:$A$103),
(VLOOKUP(MAX('40'!$A$4:$A$103),'40'!$A$4:$L$103,9,1)*7/6)/ROUND($D983*4.33,2),
(VLOOKUP(ROUND(Tabelle1!$C983,2),'40'!$A$4:$L$103,9,1)*7/6)/ROUND($D983*4.33,2)),0)</f>
        <v>0</v>
      </c>
      <c r="H983" s="3">
        <f t="shared" si="15"/>
        <v>0</v>
      </c>
    </row>
    <row r="984" spans="1:8" x14ac:dyDescent="0.3">
      <c r="A984" s="19"/>
      <c r="B984" s="20"/>
      <c r="C984" s="21"/>
      <c r="D984" s="17"/>
      <c r="E984" s="18"/>
      <c r="F984" s="25"/>
      <c r="G984" s="12">
        <f>IF(AND(ISNUMBER($E984),$C984&gt;='40'!$A$4),
IF(ROUND($C984,2)&gt;=MAX('40'!$A$4:$A$103),
(VLOOKUP(MAX('40'!$A$4:$A$103),'40'!$A$4:$L$103,9,1)*7/6)/ROUND($D984*4.33,2),
(VLOOKUP(ROUND(Tabelle1!$C984,2),'40'!$A$4:$L$103,9,1)*7/6)/ROUND($D984*4.33,2)),0)</f>
        <v>0</v>
      </c>
      <c r="H984" s="3">
        <f t="shared" si="15"/>
        <v>0</v>
      </c>
    </row>
    <row r="985" spans="1:8" x14ac:dyDescent="0.3">
      <c r="A985" s="19"/>
      <c r="B985" s="20"/>
      <c r="C985" s="21"/>
      <c r="D985" s="17"/>
      <c r="E985" s="18"/>
      <c r="F985" s="25"/>
      <c r="G985" s="12">
        <f>IF(AND(ISNUMBER($E985),$C985&gt;='40'!$A$4),
IF(ROUND($C985,2)&gt;=MAX('40'!$A$4:$A$103),
(VLOOKUP(MAX('40'!$A$4:$A$103),'40'!$A$4:$L$103,9,1)*7/6)/ROUND($D985*4.33,2),
(VLOOKUP(ROUND(Tabelle1!$C985,2),'40'!$A$4:$L$103,9,1)*7/6)/ROUND($D985*4.33,2)),0)</f>
        <v>0</v>
      </c>
      <c r="H985" s="3">
        <f t="shared" si="15"/>
        <v>0</v>
      </c>
    </row>
    <row r="986" spans="1:8" x14ac:dyDescent="0.3">
      <c r="A986" s="19"/>
      <c r="B986" s="20"/>
      <c r="C986" s="21"/>
      <c r="D986" s="17"/>
      <c r="E986" s="18"/>
      <c r="F986" s="25"/>
      <c r="G986" s="12">
        <f>IF(AND(ISNUMBER($E986),$C986&gt;='40'!$A$4),
IF(ROUND($C986,2)&gt;=MAX('40'!$A$4:$A$103),
(VLOOKUP(MAX('40'!$A$4:$A$103),'40'!$A$4:$L$103,9,1)*7/6)/ROUND($D986*4.33,2),
(VLOOKUP(ROUND(Tabelle1!$C986,2),'40'!$A$4:$L$103,9,1)*7/6)/ROUND($D986*4.33,2)),0)</f>
        <v>0</v>
      </c>
      <c r="H986" s="3">
        <f t="shared" si="15"/>
        <v>0</v>
      </c>
    </row>
    <row r="987" spans="1:8" x14ac:dyDescent="0.3">
      <c r="A987" s="19"/>
      <c r="B987" s="20"/>
      <c r="C987" s="21"/>
      <c r="D987" s="17"/>
      <c r="E987" s="18"/>
      <c r="F987" s="25"/>
      <c r="G987" s="12">
        <f>IF(AND(ISNUMBER($E987),$C987&gt;='40'!$A$4),
IF(ROUND($C987,2)&gt;=MAX('40'!$A$4:$A$103),
(VLOOKUP(MAX('40'!$A$4:$A$103),'40'!$A$4:$L$103,9,1)*7/6)/ROUND($D987*4.33,2),
(VLOOKUP(ROUND(Tabelle1!$C987,2),'40'!$A$4:$L$103,9,1)*7/6)/ROUND($D987*4.33,2)),0)</f>
        <v>0</v>
      </c>
      <c r="H987" s="3">
        <f t="shared" si="15"/>
        <v>0</v>
      </c>
    </row>
    <row r="988" spans="1:8" x14ac:dyDescent="0.3">
      <c r="A988" s="19"/>
      <c r="B988" s="20"/>
      <c r="C988" s="21"/>
      <c r="D988" s="17"/>
      <c r="E988" s="18"/>
      <c r="F988" s="25"/>
      <c r="G988" s="12">
        <f>IF(AND(ISNUMBER($E988),$C988&gt;='40'!$A$4),
IF(ROUND($C988,2)&gt;=MAX('40'!$A$4:$A$103),
(VLOOKUP(MAX('40'!$A$4:$A$103),'40'!$A$4:$L$103,9,1)*7/6)/ROUND($D988*4.33,2),
(VLOOKUP(ROUND(Tabelle1!$C988,2),'40'!$A$4:$L$103,9,1)*7/6)/ROUND($D988*4.33,2)),0)</f>
        <v>0</v>
      </c>
      <c r="H988" s="3">
        <f t="shared" si="15"/>
        <v>0</v>
      </c>
    </row>
    <row r="989" spans="1:8" x14ac:dyDescent="0.3">
      <c r="A989" s="19"/>
      <c r="B989" s="20"/>
      <c r="C989" s="21"/>
      <c r="D989" s="17"/>
      <c r="E989" s="18"/>
      <c r="F989" s="25"/>
      <c r="G989" s="12">
        <f>IF(AND(ISNUMBER($E989),$C989&gt;='40'!$A$4),
IF(ROUND($C989,2)&gt;=MAX('40'!$A$4:$A$103),
(VLOOKUP(MAX('40'!$A$4:$A$103),'40'!$A$4:$L$103,9,1)*7/6)/ROUND($D989*4.33,2),
(VLOOKUP(ROUND(Tabelle1!$C989,2),'40'!$A$4:$L$103,9,1)*7/6)/ROUND($D989*4.33,2)),0)</f>
        <v>0</v>
      </c>
      <c r="H989" s="3">
        <f t="shared" si="15"/>
        <v>0</v>
      </c>
    </row>
    <row r="990" spans="1:8" x14ac:dyDescent="0.3">
      <c r="A990" s="19"/>
      <c r="B990" s="20"/>
      <c r="C990" s="21"/>
      <c r="D990" s="17"/>
      <c r="E990" s="18"/>
      <c r="F990" s="25"/>
      <c r="G990" s="12">
        <f>IF(AND(ISNUMBER($E990),$C990&gt;='40'!$A$4),
IF(ROUND($C990,2)&gt;=MAX('40'!$A$4:$A$103),
(VLOOKUP(MAX('40'!$A$4:$A$103),'40'!$A$4:$L$103,9,1)*7/6)/ROUND($D990*4.33,2),
(VLOOKUP(ROUND(Tabelle1!$C990,2),'40'!$A$4:$L$103,9,1)*7/6)/ROUND($D990*4.33,2)),0)</f>
        <v>0</v>
      </c>
      <c r="H990" s="3">
        <f t="shared" si="15"/>
        <v>0</v>
      </c>
    </row>
    <row r="991" spans="1:8" x14ac:dyDescent="0.3">
      <c r="A991" s="19"/>
      <c r="B991" s="20"/>
      <c r="C991" s="21"/>
      <c r="D991" s="17"/>
      <c r="E991" s="18"/>
      <c r="F991" s="25"/>
      <c r="G991" s="12">
        <f>IF(AND(ISNUMBER($E991),$C991&gt;='40'!$A$4),
IF(ROUND($C991,2)&gt;=MAX('40'!$A$4:$A$103),
(VLOOKUP(MAX('40'!$A$4:$A$103),'40'!$A$4:$L$103,9,1)*7/6)/ROUND($D991*4.33,2),
(VLOOKUP(ROUND(Tabelle1!$C991,2),'40'!$A$4:$L$103,9,1)*7/6)/ROUND($D991*4.33,2)),0)</f>
        <v>0</v>
      </c>
      <c r="H991" s="3">
        <f t="shared" si="15"/>
        <v>0</v>
      </c>
    </row>
    <row r="992" spans="1:8" x14ac:dyDescent="0.3">
      <c r="A992" s="19"/>
      <c r="B992" s="20"/>
      <c r="C992" s="21"/>
      <c r="D992" s="17"/>
      <c r="E992" s="18"/>
      <c r="F992" s="25"/>
      <c r="G992" s="12">
        <f>IF(AND(ISNUMBER($E992),$C992&gt;='40'!$A$4),
IF(ROUND($C992,2)&gt;=MAX('40'!$A$4:$A$103),
(VLOOKUP(MAX('40'!$A$4:$A$103),'40'!$A$4:$L$103,9,1)*7/6)/ROUND($D992*4.33,2),
(VLOOKUP(ROUND(Tabelle1!$C992,2),'40'!$A$4:$L$103,9,1)*7/6)/ROUND($D992*4.33,2)),0)</f>
        <v>0</v>
      </c>
      <c r="H992" s="3">
        <f t="shared" si="15"/>
        <v>0</v>
      </c>
    </row>
    <row r="993" spans="1:8" x14ac:dyDescent="0.3">
      <c r="A993" s="19"/>
      <c r="B993" s="20"/>
      <c r="C993" s="21"/>
      <c r="D993" s="17"/>
      <c r="E993" s="18"/>
      <c r="F993" s="25"/>
      <c r="G993" s="12">
        <f>IF(AND(ISNUMBER($E993),$C993&gt;='40'!$A$4),
IF(ROUND($C993,2)&gt;=MAX('40'!$A$4:$A$103),
(VLOOKUP(MAX('40'!$A$4:$A$103),'40'!$A$4:$L$103,9,1)*7/6)/ROUND($D993*4.33,2),
(VLOOKUP(ROUND(Tabelle1!$C993,2),'40'!$A$4:$L$103,9,1)*7/6)/ROUND($D993*4.33,2)),0)</f>
        <v>0</v>
      </c>
      <c r="H993" s="3">
        <f t="shared" si="15"/>
        <v>0</v>
      </c>
    </row>
    <row r="994" spans="1:8" x14ac:dyDescent="0.3">
      <c r="A994" s="19"/>
      <c r="B994" s="20"/>
      <c r="C994" s="21"/>
      <c r="D994" s="17"/>
      <c r="E994" s="18"/>
      <c r="F994" s="25"/>
      <c r="G994" s="12">
        <f>IF(AND(ISNUMBER($E994),$C994&gt;='40'!$A$4),
IF(ROUND($C994,2)&gt;=MAX('40'!$A$4:$A$103),
(VLOOKUP(MAX('40'!$A$4:$A$103),'40'!$A$4:$L$103,9,1)*7/6)/ROUND($D994*4.33,2),
(VLOOKUP(ROUND(Tabelle1!$C994,2),'40'!$A$4:$L$103,9,1)*7/6)/ROUND($D994*4.33,2)),0)</f>
        <v>0</v>
      </c>
      <c r="H994" s="3">
        <f t="shared" si="15"/>
        <v>0</v>
      </c>
    </row>
    <row r="995" spans="1:8" x14ac:dyDescent="0.3">
      <c r="A995" s="19"/>
      <c r="B995" s="20"/>
      <c r="C995" s="21"/>
      <c r="D995" s="17"/>
      <c r="E995" s="18"/>
      <c r="F995" s="25"/>
      <c r="G995" s="12">
        <f>IF(AND(ISNUMBER($E995),$C995&gt;='40'!$A$4),
IF(ROUND($C995,2)&gt;=MAX('40'!$A$4:$A$103),
(VLOOKUP(MAX('40'!$A$4:$A$103),'40'!$A$4:$L$103,9,1)*7/6)/ROUND($D995*4.33,2),
(VLOOKUP(ROUND(Tabelle1!$C995,2),'40'!$A$4:$L$103,9,1)*7/6)/ROUND($D995*4.33,2)),0)</f>
        <v>0</v>
      </c>
      <c r="H995" s="3">
        <f t="shared" si="15"/>
        <v>0</v>
      </c>
    </row>
    <row r="996" spans="1:8" x14ac:dyDescent="0.3">
      <c r="A996" s="19"/>
      <c r="B996" s="20"/>
      <c r="C996" s="21"/>
      <c r="D996" s="17"/>
      <c r="E996" s="18"/>
      <c r="F996" s="25"/>
      <c r="G996" s="12">
        <f>IF(AND(ISNUMBER($E996),$C996&gt;='40'!$A$4),
IF(ROUND($C996,2)&gt;=MAX('40'!$A$4:$A$103),
(VLOOKUP(MAX('40'!$A$4:$A$103),'40'!$A$4:$L$103,9,1)*7/6)/ROUND($D996*4.33,2),
(VLOOKUP(ROUND(Tabelle1!$C996,2),'40'!$A$4:$L$103,9,1)*7/6)/ROUND($D996*4.33,2)),0)</f>
        <v>0</v>
      </c>
      <c r="H996" s="3">
        <f t="shared" si="15"/>
        <v>0</v>
      </c>
    </row>
    <row r="997" spans="1:8" x14ac:dyDescent="0.3">
      <c r="A997" s="19"/>
      <c r="B997" s="20"/>
      <c r="C997" s="21"/>
      <c r="D997" s="17"/>
      <c r="E997" s="18"/>
      <c r="F997" s="25"/>
      <c r="G997" s="12">
        <f>IF(AND(ISNUMBER($E997),$C997&gt;='40'!$A$4),
IF(ROUND($C997,2)&gt;=MAX('40'!$A$4:$A$103),
(VLOOKUP(MAX('40'!$A$4:$A$103),'40'!$A$4:$L$103,9,1)*7/6)/ROUND($D997*4.33,2),
(VLOOKUP(ROUND(Tabelle1!$C997,2),'40'!$A$4:$L$103,9,1)*7/6)/ROUND($D997*4.33,2)),0)</f>
        <v>0</v>
      </c>
      <c r="H997" s="3">
        <f t="shared" si="15"/>
        <v>0</v>
      </c>
    </row>
    <row r="998" spans="1:8" x14ac:dyDescent="0.3">
      <c r="A998" s="19"/>
      <c r="B998" s="20"/>
      <c r="C998" s="21"/>
      <c r="D998" s="17"/>
      <c r="E998" s="18"/>
      <c r="F998" s="25"/>
      <c r="G998" s="12">
        <f>IF(AND(ISNUMBER($E998),$C998&gt;='40'!$A$4),
IF(ROUND($C998,2)&gt;=MAX('40'!$A$4:$A$103),
(VLOOKUP(MAX('40'!$A$4:$A$103),'40'!$A$4:$L$103,9,1)*7/6)/ROUND($D998*4.33,2),
(VLOOKUP(ROUND(Tabelle1!$C998,2),'40'!$A$4:$L$103,9,1)*7/6)/ROUND($D998*4.33,2)),0)</f>
        <v>0</v>
      </c>
      <c r="H998" s="3">
        <f t="shared" si="15"/>
        <v>0</v>
      </c>
    </row>
    <row r="999" spans="1:8" x14ac:dyDescent="0.3">
      <c r="A999" s="19"/>
      <c r="B999" s="20"/>
      <c r="C999" s="21"/>
      <c r="D999" s="17"/>
      <c r="E999" s="18"/>
      <c r="F999" s="25"/>
      <c r="G999" s="12">
        <f>IF(AND(ISNUMBER($E999),$C999&gt;='40'!$A$4),
IF(ROUND($C999,2)&gt;=MAX('40'!$A$4:$A$103),
(VLOOKUP(MAX('40'!$A$4:$A$103),'40'!$A$4:$L$103,9,1)*7/6)/ROUND($D999*4.33,2),
(VLOOKUP(ROUND(Tabelle1!$C999,2),'40'!$A$4:$L$103,9,1)*7/6)/ROUND($D999*4.33,2)),0)</f>
        <v>0</v>
      </c>
      <c r="H999" s="3">
        <f t="shared" si="15"/>
        <v>0</v>
      </c>
    </row>
    <row r="1000" spans="1:8" x14ac:dyDescent="0.3">
      <c r="A1000" s="19"/>
      <c r="B1000" s="20"/>
      <c r="C1000" s="21"/>
      <c r="D1000" s="17"/>
      <c r="E1000" s="18"/>
      <c r="F1000" s="25"/>
      <c r="G1000" s="12">
        <f>IF(AND(ISNUMBER($E1000),$C1000&gt;='40'!$A$4),
IF(ROUND($C1000,2)&gt;=MAX('40'!$A$4:$A$103),
(VLOOKUP(MAX('40'!$A$4:$A$103),'40'!$A$4:$L$103,9,1)*7/6)/ROUND($D1000*4.33,2),
(VLOOKUP(ROUND(Tabelle1!$C1000,2),'40'!$A$4:$L$103,9,1)*7/6)/ROUND($D1000*4.33,2)),0)</f>
        <v>0</v>
      </c>
      <c r="H1000" s="3">
        <f t="shared" si="15"/>
        <v>0</v>
      </c>
    </row>
    <row r="1001" spans="1:8" x14ac:dyDescent="0.3">
      <c r="A1001" s="19"/>
      <c r="B1001" s="20"/>
      <c r="C1001" s="21"/>
      <c r="D1001" s="17"/>
      <c r="E1001" s="18"/>
      <c r="F1001" s="25"/>
      <c r="G1001" s="12">
        <f>IF(AND(ISNUMBER($E1001),$C1001&gt;='40'!$A$4),
IF(ROUND($C1001,2)&gt;=MAX('40'!$A$4:$A$103),
(VLOOKUP(MAX('40'!$A$4:$A$103),'40'!$A$4:$L$103,9,1)*7/6)/ROUND($D1001*4.33,2),
(VLOOKUP(ROUND(Tabelle1!$C1001,2),'40'!$A$4:$L$103,9,1)*7/6)/ROUND($D1001*4.33,2)),0)</f>
        <v>0</v>
      </c>
      <c r="H1001" s="3">
        <f t="shared" si="15"/>
        <v>0</v>
      </c>
    </row>
    <row r="1002" spans="1:8" x14ac:dyDescent="0.3">
      <c r="A1002" s="19"/>
      <c r="B1002" s="20"/>
      <c r="C1002" s="21"/>
      <c r="D1002" s="17"/>
      <c r="E1002" s="18"/>
      <c r="F1002" s="25"/>
      <c r="G1002" s="12">
        <f>IF(AND(ISNUMBER($E1002),$C1002&gt;='40'!$A$4),
IF(ROUND($C1002,2)&gt;=MAX('40'!$A$4:$A$103),
(VLOOKUP(MAX('40'!$A$4:$A$103),'40'!$A$4:$L$103,9,1)*7/6)/ROUND($D1002*4.33,2),
(VLOOKUP(ROUND(Tabelle1!$C1002,2),'40'!$A$4:$L$103,9,1)*7/6)/ROUND($D1002*4.33,2)),0)</f>
        <v>0</v>
      </c>
      <c r="H1002" s="3">
        <f t="shared" si="15"/>
        <v>0</v>
      </c>
    </row>
    <row r="1003" spans="1:8" x14ac:dyDescent="0.3">
      <c r="A1003" s="19"/>
      <c r="B1003" s="20"/>
      <c r="C1003" s="21"/>
      <c r="D1003" s="17"/>
      <c r="E1003" s="18"/>
      <c r="F1003" s="25"/>
      <c r="G1003" s="12">
        <f>IF(AND(ISNUMBER($E1003),$C1003&gt;='40'!$A$4),
IF(ROUND($C1003,2)&gt;=MAX('40'!$A$4:$A$103),
(VLOOKUP(MAX('40'!$A$4:$A$103),'40'!$A$4:$L$103,9,1)*7/6)/ROUND($D1003*4.33,2),
(VLOOKUP(ROUND(Tabelle1!$C1003,2),'40'!$A$4:$L$103,9,1)*7/6)/ROUND($D1003*4.33,2)),0)</f>
        <v>0</v>
      </c>
      <c r="H1003" s="3">
        <f t="shared" si="15"/>
        <v>0</v>
      </c>
    </row>
    <row r="1004" spans="1:8" x14ac:dyDescent="0.3">
      <c r="A1004" s="19"/>
      <c r="B1004" s="20"/>
      <c r="C1004" s="21"/>
      <c r="D1004" s="17"/>
      <c r="E1004" s="18"/>
      <c r="F1004" s="25"/>
      <c r="G1004" s="12">
        <f>IF(AND(ISNUMBER($E1004),$C1004&gt;='40'!$A$4),
IF(ROUND($C1004,2)&gt;=MAX('40'!$A$4:$A$103),
(VLOOKUP(MAX('40'!$A$4:$A$103),'40'!$A$4:$L$103,9,1)*7/6)/ROUND($D1004*4.33,2),
(VLOOKUP(ROUND(Tabelle1!$C1004,2),'40'!$A$4:$L$103,9,1)*7/6)/ROUND($D1004*4.33,2)),0)</f>
        <v>0</v>
      </c>
      <c r="H1004" s="3">
        <f t="shared" si="15"/>
        <v>0</v>
      </c>
    </row>
    <row r="1005" spans="1:8" x14ac:dyDescent="0.3">
      <c r="A1005" s="19"/>
      <c r="B1005" s="20"/>
      <c r="C1005" s="21"/>
      <c r="D1005" s="17"/>
      <c r="E1005" s="18"/>
      <c r="F1005" s="25"/>
      <c r="G1005" s="12">
        <f>IF(AND(ISNUMBER($E1005),$C1005&gt;='40'!$A$4),
IF(ROUND($C1005,2)&gt;=MAX('40'!$A$4:$A$103),
(VLOOKUP(MAX('40'!$A$4:$A$103),'40'!$A$4:$L$103,9,1)*7/6)/ROUND($D1005*4.33,2),
(VLOOKUP(ROUND(Tabelle1!$C1005,2),'40'!$A$4:$L$103,9,1)*7/6)/ROUND($D1005*4.33,2)),0)</f>
        <v>0</v>
      </c>
      <c r="H1005" s="3">
        <f t="shared" si="15"/>
        <v>0</v>
      </c>
    </row>
    <row r="1006" spans="1:8" x14ac:dyDescent="0.3">
      <c r="A1006" s="19"/>
      <c r="B1006" s="20"/>
      <c r="C1006" s="21"/>
      <c r="D1006" s="17"/>
      <c r="E1006" s="18"/>
      <c r="F1006" s="25"/>
      <c r="G1006" s="12">
        <f>IF(AND(ISNUMBER($E1006),$C1006&gt;='40'!$A$4),
IF(ROUND($C1006,2)&gt;=MAX('40'!$A$4:$A$103),
(VLOOKUP(MAX('40'!$A$4:$A$103),'40'!$A$4:$L$103,9,1)*7/6)/ROUND($D1006*4.33,2),
(VLOOKUP(ROUND(Tabelle1!$C1006,2),'40'!$A$4:$L$103,9,1)*7/6)/ROUND($D1006*4.33,2)),0)</f>
        <v>0</v>
      </c>
      <c r="H1006" s="3">
        <f t="shared" si="15"/>
        <v>0</v>
      </c>
    </row>
    <row r="1007" spans="1:8" x14ac:dyDescent="0.3">
      <c r="A1007" s="19"/>
      <c r="B1007" s="20"/>
      <c r="C1007" s="21"/>
      <c r="D1007" s="17"/>
      <c r="E1007" s="18"/>
      <c r="F1007" s="25"/>
      <c r="G1007" s="12">
        <f>IF(AND(ISNUMBER($E1007),$C1007&gt;='40'!$A$4),
IF(ROUND($C1007,2)&gt;=MAX('40'!$A$4:$A$103),
(VLOOKUP(MAX('40'!$A$4:$A$103),'40'!$A$4:$L$103,9,1)*7/6)/ROUND($D1007*4.33,2),
(VLOOKUP(ROUND(Tabelle1!$C1007,2),'40'!$A$4:$L$103,9,1)*7/6)/ROUND($D1007*4.33,2)),0)</f>
        <v>0</v>
      </c>
      <c r="H1007" s="3">
        <f t="shared" ref="H1007:H1070" si="16">+G1007*F1007</f>
        <v>0</v>
      </c>
    </row>
    <row r="1008" spans="1:8" x14ac:dyDescent="0.3">
      <c r="A1008" s="19"/>
      <c r="B1008" s="20"/>
      <c r="C1008" s="21"/>
      <c r="D1008" s="17"/>
      <c r="E1008" s="18"/>
      <c r="F1008" s="25"/>
      <c r="G1008" s="12">
        <f>IF(AND(ISNUMBER($E1008),$C1008&gt;='40'!$A$4),
IF(ROUND($C1008,2)&gt;=MAX('40'!$A$4:$A$103),
(VLOOKUP(MAX('40'!$A$4:$A$103),'40'!$A$4:$L$103,9,1)*7/6)/ROUND($D1008*4.33,2),
(VLOOKUP(ROUND(Tabelle1!$C1008,2),'40'!$A$4:$L$103,9,1)*7/6)/ROUND($D1008*4.33,2)),0)</f>
        <v>0</v>
      </c>
      <c r="H1008" s="3">
        <f t="shared" si="16"/>
        <v>0</v>
      </c>
    </row>
    <row r="1009" spans="1:8" x14ac:dyDescent="0.3">
      <c r="A1009" s="19"/>
      <c r="B1009" s="20"/>
      <c r="C1009" s="21"/>
      <c r="D1009" s="17"/>
      <c r="E1009" s="18"/>
      <c r="F1009" s="25"/>
      <c r="G1009" s="12">
        <f>IF(AND(ISNUMBER($E1009),$C1009&gt;='40'!$A$4),
IF(ROUND($C1009,2)&gt;=MAX('40'!$A$4:$A$103),
(VLOOKUP(MAX('40'!$A$4:$A$103),'40'!$A$4:$L$103,9,1)*7/6)/ROUND($D1009*4.33,2),
(VLOOKUP(ROUND(Tabelle1!$C1009,2),'40'!$A$4:$L$103,9,1)*7/6)/ROUND($D1009*4.33,2)),0)</f>
        <v>0</v>
      </c>
      <c r="H1009" s="3">
        <f t="shared" si="16"/>
        <v>0</v>
      </c>
    </row>
    <row r="1010" spans="1:8" x14ac:dyDescent="0.3">
      <c r="A1010" s="19"/>
      <c r="B1010" s="20"/>
      <c r="C1010" s="21"/>
      <c r="D1010" s="17"/>
      <c r="E1010" s="18"/>
      <c r="F1010" s="25"/>
      <c r="G1010" s="12">
        <f>IF(AND(ISNUMBER($E1010),$C1010&gt;='40'!$A$4),
IF(ROUND($C1010,2)&gt;=MAX('40'!$A$4:$A$103),
(VLOOKUP(MAX('40'!$A$4:$A$103),'40'!$A$4:$L$103,9,1)*7/6)/ROUND($D1010*4.33,2),
(VLOOKUP(ROUND(Tabelle1!$C1010,2),'40'!$A$4:$L$103,9,1)*7/6)/ROUND($D1010*4.33,2)),0)</f>
        <v>0</v>
      </c>
      <c r="H1010" s="3">
        <f t="shared" si="16"/>
        <v>0</v>
      </c>
    </row>
    <row r="1011" spans="1:8" x14ac:dyDescent="0.3">
      <c r="A1011" s="19"/>
      <c r="B1011" s="20"/>
      <c r="C1011" s="21"/>
      <c r="D1011" s="17"/>
      <c r="E1011" s="18"/>
      <c r="F1011" s="25"/>
      <c r="G1011" s="12">
        <f>IF(AND(ISNUMBER($E1011),$C1011&gt;='40'!$A$4),
IF(ROUND($C1011,2)&gt;=MAX('40'!$A$4:$A$103),
(VLOOKUP(MAX('40'!$A$4:$A$103),'40'!$A$4:$L$103,9,1)*7/6)/ROUND($D1011*4.33,2),
(VLOOKUP(ROUND(Tabelle1!$C1011,2),'40'!$A$4:$L$103,9,1)*7/6)/ROUND($D1011*4.33,2)),0)</f>
        <v>0</v>
      </c>
      <c r="H1011" s="3">
        <f t="shared" si="16"/>
        <v>0</v>
      </c>
    </row>
    <row r="1012" spans="1:8" x14ac:dyDescent="0.3">
      <c r="A1012" s="19"/>
      <c r="B1012" s="20"/>
      <c r="C1012" s="21"/>
      <c r="D1012" s="17"/>
      <c r="E1012" s="18"/>
      <c r="F1012" s="25"/>
      <c r="G1012" s="12">
        <f>IF(AND(ISNUMBER($E1012),$C1012&gt;='40'!$A$4),
IF(ROUND($C1012,2)&gt;=MAX('40'!$A$4:$A$103),
(VLOOKUP(MAX('40'!$A$4:$A$103),'40'!$A$4:$L$103,9,1)*7/6)/ROUND($D1012*4.33,2),
(VLOOKUP(ROUND(Tabelle1!$C1012,2),'40'!$A$4:$L$103,9,1)*7/6)/ROUND($D1012*4.33,2)),0)</f>
        <v>0</v>
      </c>
      <c r="H1012" s="3">
        <f t="shared" si="16"/>
        <v>0</v>
      </c>
    </row>
    <row r="1013" spans="1:8" x14ac:dyDescent="0.3">
      <c r="A1013" s="19"/>
      <c r="B1013" s="20"/>
      <c r="C1013" s="21"/>
      <c r="D1013" s="17"/>
      <c r="E1013" s="18"/>
      <c r="F1013" s="25"/>
      <c r="G1013" s="12">
        <f>IF(AND(ISNUMBER($E1013),$C1013&gt;='40'!$A$4),
IF(ROUND($C1013,2)&gt;=MAX('40'!$A$4:$A$103),
(VLOOKUP(MAX('40'!$A$4:$A$103),'40'!$A$4:$L$103,9,1)*7/6)/ROUND($D1013*4.33,2),
(VLOOKUP(ROUND(Tabelle1!$C1013,2),'40'!$A$4:$L$103,9,1)*7/6)/ROUND($D1013*4.33,2)),0)</f>
        <v>0</v>
      </c>
      <c r="H1013" s="3">
        <f t="shared" si="16"/>
        <v>0</v>
      </c>
    </row>
    <row r="1014" spans="1:8" x14ac:dyDescent="0.3">
      <c r="A1014" s="19"/>
      <c r="B1014" s="20"/>
      <c r="C1014" s="21"/>
      <c r="D1014" s="17"/>
      <c r="E1014" s="18"/>
      <c r="F1014" s="25"/>
      <c r="G1014" s="12">
        <f>IF(AND(ISNUMBER($E1014),$C1014&gt;='40'!$A$4),
IF(ROUND($C1014,2)&gt;=MAX('40'!$A$4:$A$103),
(VLOOKUP(MAX('40'!$A$4:$A$103),'40'!$A$4:$L$103,9,1)*7/6)/ROUND($D1014*4.33,2),
(VLOOKUP(ROUND(Tabelle1!$C1014,2),'40'!$A$4:$L$103,9,1)*7/6)/ROUND($D1014*4.33,2)),0)</f>
        <v>0</v>
      </c>
      <c r="H1014" s="3">
        <f t="shared" si="16"/>
        <v>0</v>
      </c>
    </row>
    <row r="1015" spans="1:8" x14ac:dyDescent="0.3">
      <c r="A1015" s="19"/>
      <c r="B1015" s="20"/>
      <c r="C1015" s="21"/>
      <c r="D1015" s="17"/>
      <c r="E1015" s="18"/>
      <c r="F1015" s="25"/>
      <c r="G1015" s="12">
        <f>IF(AND(ISNUMBER($E1015),$C1015&gt;='40'!$A$4),
IF(ROUND($C1015,2)&gt;=MAX('40'!$A$4:$A$103),
(VLOOKUP(MAX('40'!$A$4:$A$103),'40'!$A$4:$L$103,9,1)*7/6)/ROUND($D1015*4.33,2),
(VLOOKUP(ROUND(Tabelle1!$C1015,2),'40'!$A$4:$L$103,9,1)*7/6)/ROUND($D1015*4.33,2)),0)</f>
        <v>0</v>
      </c>
      <c r="H1015" s="3">
        <f t="shared" si="16"/>
        <v>0</v>
      </c>
    </row>
    <row r="1016" spans="1:8" x14ac:dyDescent="0.3">
      <c r="A1016" s="19"/>
      <c r="B1016" s="20"/>
      <c r="C1016" s="21"/>
      <c r="D1016" s="17"/>
      <c r="E1016" s="18"/>
      <c r="F1016" s="25"/>
      <c r="G1016" s="12">
        <f>IF(AND(ISNUMBER($E1016),$C1016&gt;='40'!$A$4),
IF(ROUND($C1016,2)&gt;=MAX('40'!$A$4:$A$103),
(VLOOKUP(MAX('40'!$A$4:$A$103),'40'!$A$4:$L$103,9,1)*7/6)/ROUND($D1016*4.33,2),
(VLOOKUP(ROUND(Tabelle1!$C1016,2),'40'!$A$4:$L$103,9,1)*7/6)/ROUND($D1016*4.33,2)),0)</f>
        <v>0</v>
      </c>
      <c r="H1016" s="3">
        <f t="shared" si="16"/>
        <v>0</v>
      </c>
    </row>
    <row r="1017" spans="1:8" x14ac:dyDescent="0.3">
      <c r="A1017" s="19"/>
      <c r="B1017" s="20"/>
      <c r="C1017" s="21"/>
      <c r="D1017" s="17"/>
      <c r="E1017" s="18"/>
      <c r="F1017" s="25"/>
      <c r="G1017" s="12">
        <f>IF(AND(ISNUMBER($E1017),$C1017&gt;='40'!$A$4),
IF(ROUND($C1017,2)&gt;=MAX('40'!$A$4:$A$103),
(VLOOKUP(MAX('40'!$A$4:$A$103),'40'!$A$4:$L$103,9,1)*7/6)/ROUND($D1017*4.33,2),
(VLOOKUP(ROUND(Tabelle1!$C1017,2),'40'!$A$4:$L$103,9,1)*7/6)/ROUND($D1017*4.33,2)),0)</f>
        <v>0</v>
      </c>
      <c r="H1017" s="3">
        <f t="shared" si="16"/>
        <v>0</v>
      </c>
    </row>
    <row r="1018" spans="1:8" x14ac:dyDescent="0.3">
      <c r="A1018" s="19"/>
      <c r="B1018" s="20"/>
      <c r="C1018" s="21"/>
      <c r="D1018" s="17"/>
      <c r="E1018" s="18"/>
      <c r="F1018" s="25"/>
      <c r="G1018" s="12">
        <f>IF(AND(ISNUMBER($E1018),$C1018&gt;='40'!$A$4),
IF(ROUND($C1018,2)&gt;=MAX('40'!$A$4:$A$103),
(VLOOKUP(MAX('40'!$A$4:$A$103),'40'!$A$4:$L$103,9,1)*7/6)/ROUND($D1018*4.33,2),
(VLOOKUP(ROUND(Tabelle1!$C1018,2),'40'!$A$4:$L$103,9,1)*7/6)/ROUND($D1018*4.33,2)),0)</f>
        <v>0</v>
      </c>
      <c r="H1018" s="3">
        <f t="shared" si="16"/>
        <v>0</v>
      </c>
    </row>
    <row r="1019" spans="1:8" x14ac:dyDescent="0.3">
      <c r="A1019" s="19"/>
      <c r="B1019" s="20"/>
      <c r="C1019" s="21"/>
      <c r="D1019" s="17"/>
      <c r="E1019" s="18"/>
      <c r="F1019" s="25"/>
      <c r="G1019" s="12">
        <f>IF(AND(ISNUMBER($E1019),$C1019&gt;='40'!$A$4),
IF(ROUND($C1019,2)&gt;=MAX('40'!$A$4:$A$103),
(VLOOKUP(MAX('40'!$A$4:$A$103),'40'!$A$4:$L$103,9,1)*7/6)/ROUND($D1019*4.33,2),
(VLOOKUP(ROUND(Tabelle1!$C1019,2),'40'!$A$4:$L$103,9,1)*7/6)/ROUND($D1019*4.33,2)),0)</f>
        <v>0</v>
      </c>
      <c r="H1019" s="3">
        <f t="shared" si="16"/>
        <v>0</v>
      </c>
    </row>
    <row r="1020" spans="1:8" x14ac:dyDescent="0.3">
      <c r="A1020" s="19"/>
      <c r="B1020" s="20"/>
      <c r="C1020" s="21"/>
      <c r="D1020" s="17"/>
      <c r="E1020" s="18"/>
      <c r="F1020" s="25"/>
      <c r="G1020" s="12">
        <f>IF(AND(ISNUMBER($E1020),$C1020&gt;='40'!$A$4),
IF(ROUND($C1020,2)&gt;=MAX('40'!$A$4:$A$103),
(VLOOKUP(MAX('40'!$A$4:$A$103),'40'!$A$4:$L$103,9,1)*7/6)/ROUND($D1020*4.33,2),
(VLOOKUP(ROUND(Tabelle1!$C1020,2),'40'!$A$4:$L$103,9,1)*7/6)/ROUND($D1020*4.33,2)),0)</f>
        <v>0</v>
      </c>
      <c r="H1020" s="3">
        <f t="shared" si="16"/>
        <v>0</v>
      </c>
    </row>
    <row r="1021" spans="1:8" x14ac:dyDescent="0.3">
      <c r="A1021" s="19"/>
      <c r="B1021" s="20"/>
      <c r="C1021" s="21"/>
      <c r="D1021" s="17"/>
      <c r="E1021" s="18"/>
      <c r="F1021" s="25"/>
      <c r="G1021" s="12">
        <f>IF(AND(ISNUMBER($E1021),$C1021&gt;='40'!$A$4),
IF(ROUND($C1021,2)&gt;=MAX('40'!$A$4:$A$103),
(VLOOKUP(MAX('40'!$A$4:$A$103),'40'!$A$4:$L$103,9,1)*7/6)/ROUND($D1021*4.33,2),
(VLOOKUP(ROUND(Tabelle1!$C1021,2),'40'!$A$4:$L$103,9,1)*7/6)/ROUND($D1021*4.33,2)),0)</f>
        <v>0</v>
      </c>
      <c r="H1021" s="3">
        <f t="shared" si="16"/>
        <v>0</v>
      </c>
    </row>
    <row r="1022" spans="1:8" x14ac:dyDescent="0.3">
      <c r="A1022" s="19"/>
      <c r="B1022" s="20"/>
      <c r="C1022" s="21"/>
      <c r="D1022" s="17"/>
      <c r="E1022" s="18"/>
      <c r="F1022" s="25"/>
      <c r="G1022" s="12">
        <f>IF(AND(ISNUMBER($E1022),$C1022&gt;='40'!$A$4),
IF(ROUND($C1022,2)&gt;=MAX('40'!$A$4:$A$103),
(VLOOKUP(MAX('40'!$A$4:$A$103),'40'!$A$4:$L$103,9,1)*7/6)/ROUND($D1022*4.33,2),
(VLOOKUP(ROUND(Tabelle1!$C1022,2),'40'!$A$4:$L$103,9,1)*7/6)/ROUND($D1022*4.33,2)),0)</f>
        <v>0</v>
      </c>
      <c r="H1022" s="3">
        <f t="shared" si="16"/>
        <v>0</v>
      </c>
    </row>
    <row r="1023" spans="1:8" x14ac:dyDescent="0.3">
      <c r="A1023" s="19"/>
      <c r="B1023" s="20"/>
      <c r="C1023" s="21"/>
      <c r="D1023" s="17"/>
      <c r="E1023" s="18"/>
      <c r="F1023" s="25"/>
      <c r="G1023" s="12">
        <f>IF(AND(ISNUMBER($E1023),$C1023&gt;='40'!$A$4),
IF(ROUND($C1023,2)&gt;=MAX('40'!$A$4:$A$103),
(VLOOKUP(MAX('40'!$A$4:$A$103),'40'!$A$4:$L$103,9,1)*7/6)/ROUND($D1023*4.33,2),
(VLOOKUP(ROUND(Tabelle1!$C1023,2),'40'!$A$4:$L$103,9,1)*7/6)/ROUND($D1023*4.33,2)),0)</f>
        <v>0</v>
      </c>
      <c r="H1023" s="3">
        <f t="shared" si="16"/>
        <v>0</v>
      </c>
    </row>
    <row r="1024" spans="1:8" x14ac:dyDescent="0.3">
      <c r="A1024" s="19"/>
      <c r="B1024" s="20"/>
      <c r="C1024" s="21"/>
      <c r="D1024" s="17"/>
      <c r="E1024" s="18"/>
      <c r="F1024" s="25"/>
      <c r="G1024" s="12">
        <f>IF(AND(ISNUMBER($E1024),$C1024&gt;='40'!$A$4),
IF(ROUND($C1024,2)&gt;=MAX('40'!$A$4:$A$103),
(VLOOKUP(MAX('40'!$A$4:$A$103),'40'!$A$4:$L$103,9,1)*7/6)/ROUND($D1024*4.33,2),
(VLOOKUP(ROUND(Tabelle1!$C1024,2),'40'!$A$4:$L$103,9,1)*7/6)/ROUND($D1024*4.33,2)),0)</f>
        <v>0</v>
      </c>
      <c r="H1024" s="3">
        <f t="shared" si="16"/>
        <v>0</v>
      </c>
    </row>
    <row r="1025" spans="1:8" x14ac:dyDescent="0.3">
      <c r="A1025" s="19"/>
      <c r="B1025" s="20"/>
      <c r="C1025" s="21"/>
      <c r="D1025" s="17"/>
      <c r="E1025" s="18"/>
      <c r="F1025" s="25"/>
      <c r="G1025" s="12">
        <f>IF(AND(ISNUMBER($E1025),$C1025&gt;='40'!$A$4),
IF(ROUND($C1025,2)&gt;=MAX('40'!$A$4:$A$103),
(VLOOKUP(MAX('40'!$A$4:$A$103),'40'!$A$4:$L$103,9,1)*7/6)/ROUND($D1025*4.33,2),
(VLOOKUP(ROUND(Tabelle1!$C1025,2),'40'!$A$4:$L$103,9,1)*7/6)/ROUND($D1025*4.33,2)),0)</f>
        <v>0</v>
      </c>
      <c r="H1025" s="3">
        <f t="shared" si="16"/>
        <v>0</v>
      </c>
    </row>
    <row r="1026" spans="1:8" x14ac:dyDescent="0.3">
      <c r="A1026" s="19"/>
      <c r="B1026" s="20"/>
      <c r="C1026" s="21"/>
      <c r="D1026" s="17"/>
      <c r="E1026" s="18"/>
      <c r="F1026" s="25"/>
      <c r="G1026" s="12">
        <f>IF(AND(ISNUMBER($E1026),$C1026&gt;='40'!$A$4),
IF(ROUND($C1026,2)&gt;=MAX('40'!$A$4:$A$103),
(VLOOKUP(MAX('40'!$A$4:$A$103),'40'!$A$4:$L$103,9,1)*7/6)/ROUND($D1026*4.33,2),
(VLOOKUP(ROUND(Tabelle1!$C1026,2),'40'!$A$4:$L$103,9,1)*7/6)/ROUND($D1026*4.33,2)),0)</f>
        <v>0</v>
      </c>
      <c r="H1026" s="3">
        <f t="shared" si="16"/>
        <v>0</v>
      </c>
    </row>
    <row r="1027" spans="1:8" x14ac:dyDescent="0.3">
      <c r="A1027" s="19"/>
      <c r="B1027" s="20"/>
      <c r="C1027" s="21"/>
      <c r="D1027" s="17"/>
      <c r="E1027" s="18"/>
      <c r="F1027" s="25"/>
      <c r="G1027" s="12">
        <f>IF(AND(ISNUMBER($E1027),$C1027&gt;='40'!$A$4),
IF(ROUND($C1027,2)&gt;=MAX('40'!$A$4:$A$103),
(VLOOKUP(MAX('40'!$A$4:$A$103),'40'!$A$4:$L$103,9,1)*7/6)/ROUND($D1027*4.33,2),
(VLOOKUP(ROUND(Tabelle1!$C1027,2),'40'!$A$4:$L$103,9,1)*7/6)/ROUND($D1027*4.33,2)),0)</f>
        <v>0</v>
      </c>
      <c r="H1027" s="3">
        <f t="shared" si="16"/>
        <v>0</v>
      </c>
    </row>
    <row r="1028" spans="1:8" x14ac:dyDescent="0.3">
      <c r="A1028" s="19"/>
      <c r="B1028" s="20"/>
      <c r="C1028" s="21"/>
      <c r="D1028" s="17"/>
      <c r="E1028" s="18"/>
      <c r="F1028" s="25"/>
      <c r="G1028" s="12">
        <f>IF(AND(ISNUMBER($E1028),$C1028&gt;='40'!$A$4),
IF(ROUND($C1028,2)&gt;=MAX('40'!$A$4:$A$103),
(VLOOKUP(MAX('40'!$A$4:$A$103),'40'!$A$4:$L$103,9,1)*7/6)/ROUND($D1028*4.33,2),
(VLOOKUP(ROUND(Tabelle1!$C1028,2),'40'!$A$4:$L$103,9,1)*7/6)/ROUND($D1028*4.33,2)),0)</f>
        <v>0</v>
      </c>
      <c r="H1028" s="3">
        <f t="shared" si="16"/>
        <v>0</v>
      </c>
    </row>
    <row r="1029" spans="1:8" x14ac:dyDescent="0.3">
      <c r="A1029" s="19"/>
      <c r="B1029" s="20"/>
      <c r="C1029" s="21"/>
      <c r="D1029" s="17"/>
      <c r="E1029" s="18"/>
      <c r="F1029" s="25"/>
      <c r="G1029" s="12">
        <f>IF(AND(ISNUMBER($E1029),$C1029&gt;='40'!$A$4),
IF(ROUND($C1029,2)&gt;=MAX('40'!$A$4:$A$103),
(VLOOKUP(MAX('40'!$A$4:$A$103),'40'!$A$4:$L$103,9,1)*7/6)/ROUND($D1029*4.33,2),
(VLOOKUP(ROUND(Tabelle1!$C1029,2),'40'!$A$4:$L$103,9,1)*7/6)/ROUND($D1029*4.33,2)),0)</f>
        <v>0</v>
      </c>
      <c r="H1029" s="3">
        <f t="shared" si="16"/>
        <v>0</v>
      </c>
    </row>
    <row r="1030" spans="1:8" x14ac:dyDescent="0.3">
      <c r="A1030" s="19"/>
      <c r="B1030" s="20"/>
      <c r="C1030" s="21"/>
      <c r="D1030" s="17"/>
      <c r="E1030" s="18"/>
      <c r="F1030" s="25"/>
      <c r="G1030" s="12">
        <f>IF(AND(ISNUMBER($E1030),$C1030&gt;='40'!$A$4),
IF(ROUND($C1030,2)&gt;=MAX('40'!$A$4:$A$103),
(VLOOKUP(MAX('40'!$A$4:$A$103),'40'!$A$4:$L$103,9,1)*7/6)/ROUND($D1030*4.33,2),
(VLOOKUP(ROUND(Tabelle1!$C1030,2),'40'!$A$4:$L$103,9,1)*7/6)/ROUND($D1030*4.33,2)),0)</f>
        <v>0</v>
      </c>
      <c r="H1030" s="3">
        <f t="shared" si="16"/>
        <v>0</v>
      </c>
    </row>
    <row r="1031" spans="1:8" x14ac:dyDescent="0.3">
      <c r="A1031" s="19"/>
      <c r="B1031" s="20"/>
      <c r="C1031" s="21"/>
      <c r="D1031" s="17"/>
      <c r="E1031" s="18"/>
      <c r="F1031" s="25"/>
      <c r="G1031" s="12">
        <f>IF(AND(ISNUMBER($E1031),$C1031&gt;='40'!$A$4),
IF(ROUND($C1031,2)&gt;=MAX('40'!$A$4:$A$103),
(VLOOKUP(MAX('40'!$A$4:$A$103),'40'!$A$4:$L$103,9,1)*7/6)/ROUND($D1031*4.33,2),
(VLOOKUP(ROUND(Tabelle1!$C1031,2),'40'!$A$4:$L$103,9,1)*7/6)/ROUND($D1031*4.33,2)),0)</f>
        <v>0</v>
      </c>
      <c r="H1031" s="3">
        <f t="shared" si="16"/>
        <v>0</v>
      </c>
    </row>
    <row r="1032" spans="1:8" x14ac:dyDescent="0.3">
      <c r="A1032" s="19"/>
      <c r="B1032" s="20"/>
      <c r="C1032" s="21"/>
      <c r="D1032" s="17"/>
      <c r="E1032" s="18"/>
      <c r="F1032" s="25"/>
      <c r="G1032" s="12">
        <f>IF(AND(ISNUMBER($E1032),$C1032&gt;='40'!$A$4),
IF(ROUND($C1032,2)&gt;=MAX('40'!$A$4:$A$103),
(VLOOKUP(MAX('40'!$A$4:$A$103),'40'!$A$4:$L$103,9,1)*7/6)/ROUND($D1032*4.33,2),
(VLOOKUP(ROUND(Tabelle1!$C1032,2),'40'!$A$4:$L$103,9,1)*7/6)/ROUND($D1032*4.33,2)),0)</f>
        <v>0</v>
      </c>
      <c r="H1032" s="3">
        <f t="shared" si="16"/>
        <v>0</v>
      </c>
    </row>
    <row r="1033" spans="1:8" x14ac:dyDescent="0.3">
      <c r="A1033" s="19"/>
      <c r="B1033" s="20"/>
      <c r="C1033" s="21"/>
      <c r="D1033" s="17"/>
      <c r="E1033" s="18"/>
      <c r="F1033" s="25"/>
      <c r="G1033" s="12">
        <f>IF(AND(ISNUMBER($E1033),$C1033&gt;='40'!$A$4),
IF(ROUND($C1033,2)&gt;=MAX('40'!$A$4:$A$103),
(VLOOKUP(MAX('40'!$A$4:$A$103),'40'!$A$4:$L$103,9,1)*7/6)/ROUND($D1033*4.33,2),
(VLOOKUP(ROUND(Tabelle1!$C1033,2),'40'!$A$4:$L$103,9,1)*7/6)/ROUND($D1033*4.33,2)),0)</f>
        <v>0</v>
      </c>
      <c r="H1033" s="3">
        <f t="shared" si="16"/>
        <v>0</v>
      </c>
    </row>
    <row r="1034" spans="1:8" x14ac:dyDescent="0.3">
      <c r="A1034" s="19"/>
      <c r="B1034" s="20"/>
      <c r="C1034" s="21"/>
      <c r="D1034" s="17"/>
      <c r="E1034" s="18"/>
      <c r="F1034" s="25"/>
      <c r="G1034" s="12">
        <f>IF(AND(ISNUMBER($E1034),$C1034&gt;='40'!$A$4),
IF(ROUND($C1034,2)&gt;=MAX('40'!$A$4:$A$103),
(VLOOKUP(MAX('40'!$A$4:$A$103),'40'!$A$4:$L$103,9,1)*7/6)/ROUND($D1034*4.33,2),
(VLOOKUP(ROUND(Tabelle1!$C1034,2),'40'!$A$4:$L$103,9,1)*7/6)/ROUND($D1034*4.33,2)),0)</f>
        <v>0</v>
      </c>
      <c r="H1034" s="3">
        <f t="shared" si="16"/>
        <v>0</v>
      </c>
    </row>
    <row r="1035" spans="1:8" x14ac:dyDescent="0.3">
      <c r="A1035" s="19"/>
      <c r="B1035" s="20"/>
      <c r="C1035" s="21"/>
      <c r="D1035" s="17"/>
      <c r="E1035" s="18"/>
      <c r="F1035" s="25"/>
      <c r="G1035" s="12">
        <f>IF(AND(ISNUMBER($E1035),$C1035&gt;='40'!$A$4),
IF(ROUND($C1035,2)&gt;=MAX('40'!$A$4:$A$103),
(VLOOKUP(MAX('40'!$A$4:$A$103),'40'!$A$4:$L$103,9,1)*7/6)/ROUND($D1035*4.33,2),
(VLOOKUP(ROUND(Tabelle1!$C1035,2),'40'!$A$4:$L$103,9,1)*7/6)/ROUND($D1035*4.33,2)),0)</f>
        <v>0</v>
      </c>
      <c r="H1035" s="3">
        <f t="shared" si="16"/>
        <v>0</v>
      </c>
    </row>
    <row r="1036" spans="1:8" x14ac:dyDescent="0.3">
      <c r="A1036" s="19"/>
      <c r="B1036" s="20"/>
      <c r="C1036" s="21"/>
      <c r="D1036" s="17"/>
      <c r="E1036" s="18"/>
      <c r="F1036" s="25"/>
      <c r="G1036" s="12">
        <f>IF(AND(ISNUMBER($E1036),$C1036&gt;='40'!$A$4),
IF(ROUND($C1036,2)&gt;=MAX('40'!$A$4:$A$103),
(VLOOKUP(MAX('40'!$A$4:$A$103),'40'!$A$4:$L$103,9,1)*7/6)/ROUND($D1036*4.33,2),
(VLOOKUP(ROUND(Tabelle1!$C1036,2),'40'!$A$4:$L$103,9,1)*7/6)/ROUND($D1036*4.33,2)),0)</f>
        <v>0</v>
      </c>
      <c r="H1036" s="3">
        <f t="shared" si="16"/>
        <v>0</v>
      </c>
    </row>
    <row r="1037" spans="1:8" x14ac:dyDescent="0.3">
      <c r="A1037" s="19"/>
      <c r="B1037" s="20"/>
      <c r="C1037" s="21"/>
      <c r="D1037" s="17"/>
      <c r="E1037" s="18"/>
      <c r="F1037" s="25"/>
      <c r="G1037" s="12">
        <f>IF(AND(ISNUMBER($E1037),$C1037&gt;='40'!$A$4),
IF(ROUND($C1037,2)&gt;=MAX('40'!$A$4:$A$103),
(VLOOKUP(MAX('40'!$A$4:$A$103),'40'!$A$4:$L$103,9,1)*7/6)/ROUND($D1037*4.33,2),
(VLOOKUP(ROUND(Tabelle1!$C1037,2),'40'!$A$4:$L$103,9,1)*7/6)/ROUND($D1037*4.33,2)),0)</f>
        <v>0</v>
      </c>
      <c r="H1037" s="3">
        <f t="shared" si="16"/>
        <v>0</v>
      </c>
    </row>
    <row r="1038" spans="1:8" x14ac:dyDescent="0.3">
      <c r="A1038" s="19"/>
      <c r="B1038" s="20"/>
      <c r="C1038" s="21"/>
      <c r="D1038" s="17"/>
      <c r="E1038" s="18"/>
      <c r="F1038" s="25"/>
      <c r="G1038" s="12">
        <f>IF(AND(ISNUMBER($E1038),$C1038&gt;='40'!$A$4),
IF(ROUND($C1038,2)&gt;=MAX('40'!$A$4:$A$103),
(VLOOKUP(MAX('40'!$A$4:$A$103),'40'!$A$4:$L$103,9,1)*7/6)/ROUND($D1038*4.33,2),
(VLOOKUP(ROUND(Tabelle1!$C1038,2),'40'!$A$4:$L$103,9,1)*7/6)/ROUND($D1038*4.33,2)),0)</f>
        <v>0</v>
      </c>
      <c r="H1038" s="3">
        <f t="shared" si="16"/>
        <v>0</v>
      </c>
    </row>
    <row r="1039" spans="1:8" x14ac:dyDescent="0.3">
      <c r="A1039" s="19"/>
      <c r="B1039" s="20"/>
      <c r="C1039" s="21"/>
      <c r="D1039" s="17"/>
      <c r="E1039" s="18"/>
      <c r="F1039" s="25"/>
      <c r="G1039" s="12">
        <f>IF(AND(ISNUMBER($E1039),$C1039&gt;='40'!$A$4),
IF(ROUND($C1039,2)&gt;=MAX('40'!$A$4:$A$103),
(VLOOKUP(MAX('40'!$A$4:$A$103),'40'!$A$4:$L$103,9,1)*7/6)/ROUND($D1039*4.33,2),
(VLOOKUP(ROUND(Tabelle1!$C1039,2),'40'!$A$4:$L$103,9,1)*7/6)/ROUND($D1039*4.33,2)),0)</f>
        <v>0</v>
      </c>
      <c r="H1039" s="3">
        <f t="shared" si="16"/>
        <v>0</v>
      </c>
    </row>
    <row r="1040" spans="1:8" x14ac:dyDescent="0.3">
      <c r="A1040" s="19"/>
      <c r="B1040" s="20"/>
      <c r="C1040" s="21"/>
      <c r="D1040" s="17"/>
      <c r="E1040" s="18"/>
      <c r="F1040" s="25"/>
      <c r="G1040" s="12">
        <f>IF(AND(ISNUMBER($E1040),$C1040&gt;='40'!$A$4),
IF(ROUND($C1040,2)&gt;=MAX('40'!$A$4:$A$103),
(VLOOKUP(MAX('40'!$A$4:$A$103),'40'!$A$4:$L$103,9,1)*7/6)/ROUND($D1040*4.33,2),
(VLOOKUP(ROUND(Tabelle1!$C1040,2),'40'!$A$4:$L$103,9,1)*7/6)/ROUND($D1040*4.33,2)),0)</f>
        <v>0</v>
      </c>
      <c r="H1040" s="3">
        <f t="shared" si="16"/>
        <v>0</v>
      </c>
    </row>
    <row r="1041" spans="1:8" x14ac:dyDescent="0.3">
      <c r="A1041" s="19"/>
      <c r="B1041" s="20"/>
      <c r="C1041" s="21"/>
      <c r="D1041" s="17"/>
      <c r="E1041" s="18"/>
      <c r="F1041" s="25"/>
      <c r="G1041" s="12">
        <f>IF(AND(ISNUMBER($E1041),$C1041&gt;='40'!$A$4),
IF(ROUND($C1041,2)&gt;=MAX('40'!$A$4:$A$103),
(VLOOKUP(MAX('40'!$A$4:$A$103),'40'!$A$4:$L$103,9,1)*7/6)/ROUND($D1041*4.33,2),
(VLOOKUP(ROUND(Tabelle1!$C1041,2),'40'!$A$4:$L$103,9,1)*7/6)/ROUND($D1041*4.33,2)),0)</f>
        <v>0</v>
      </c>
      <c r="H1041" s="3">
        <f t="shared" si="16"/>
        <v>0</v>
      </c>
    </row>
    <row r="1042" spans="1:8" x14ac:dyDescent="0.3">
      <c r="A1042" s="19"/>
      <c r="B1042" s="20"/>
      <c r="C1042" s="21"/>
      <c r="D1042" s="17"/>
      <c r="E1042" s="18"/>
      <c r="F1042" s="25"/>
      <c r="G1042" s="12">
        <f>IF(AND(ISNUMBER($E1042),$C1042&gt;='40'!$A$4),
IF(ROUND($C1042,2)&gt;=MAX('40'!$A$4:$A$103),
(VLOOKUP(MAX('40'!$A$4:$A$103),'40'!$A$4:$L$103,9,1)*7/6)/ROUND($D1042*4.33,2),
(VLOOKUP(ROUND(Tabelle1!$C1042,2),'40'!$A$4:$L$103,9,1)*7/6)/ROUND($D1042*4.33,2)),0)</f>
        <v>0</v>
      </c>
      <c r="H1042" s="3">
        <f t="shared" si="16"/>
        <v>0</v>
      </c>
    </row>
    <row r="1043" spans="1:8" x14ac:dyDescent="0.3">
      <c r="A1043" s="19"/>
      <c r="B1043" s="20"/>
      <c r="C1043" s="21"/>
      <c r="D1043" s="17"/>
      <c r="E1043" s="18"/>
      <c r="F1043" s="25"/>
      <c r="G1043" s="12">
        <f>IF(AND(ISNUMBER($E1043),$C1043&gt;='40'!$A$4),
IF(ROUND($C1043,2)&gt;=MAX('40'!$A$4:$A$103),
(VLOOKUP(MAX('40'!$A$4:$A$103),'40'!$A$4:$L$103,9,1)*7/6)/ROUND($D1043*4.33,2),
(VLOOKUP(ROUND(Tabelle1!$C1043,2),'40'!$A$4:$L$103,9,1)*7/6)/ROUND($D1043*4.33,2)),0)</f>
        <v>0</v>
      </c>
      <c r="H1043" s="3">
        <f t="shared" si="16"/>
        <v>0</v>
      </c>
    </row>
    <row r="1044" spans="1:8" x14ac:dyDescent="0.3">
      <c r="A1044" s="19"/>
      <c r="B1044" s="20"/>
      <c r="C1044" s="21"/>
      <c r="D1044" s="17"/>
      <c r="E1044" s="18"/>
      <c r="F1044" s="25"/>
      <c r="G1044" s="12">
        <f>IF(AND(ISNUMBER($E1044),$C1044&gt;='40'!$A$4),
IF(ROUND($C1044,2)&gt;=MAX('40'!$A$4:$A$103),
(VLOOKUP(MAX('40'!$A$4:$A$103),'40'!$A$4:$L$103,9,1)*7/6)/ROUND($D1044*4.33,2),
(VLOOKUP(ROUND(Tabelle1!$C1044,2),'40'!$A$4:$L$103,9,1)*7/6)/ROUND($D1044*4.33,2)),0)</f>
        <v>0</v>
      </c>
      <c r="H1044" s="3">
        <f t="shared" si="16"/>
        <v>0</v>
      </c>
    </row>
    <row r="1045" spans="1:8" x14ac:dyDescent="0.3">
      <c r="A1045" s="19"/>
      <c r="B1045" s="20"/>
      <c r="C1045" s="21"/>
      <c r="D1045" s="17"/>
      <c r="E1045" s="18"/>
      <c r="F1045" s="25"/>
      <c r="G1045" s="12">
        <f>IF(AND(ISNUMBER($E1045),$C1045&gt;='40'!$A$4),
IF(ROUND($C1045,2)&gt;=MAX('40'!$A$4:$A$103),
(VLOOKUP(MAX('40'!$A$4:$A$103),'40'!$A$4:$L$103,9,1)*7/6)/ROUND($D1045*4.33,2),
(VLOOKUP(ROUND(Tabelle1!$C1045,2),'40'!$A$4:$L$103,9,1)*7/6)/ROUND($D1045*4.33,2)),0)</f>
        <v>0</v>
      </c>
      <c r="H1045" s="3">
        <f t="shared" si="16"/>
        <v>0</v>
      </c>
    </row>
    <row r="1046" spans="1:8" x14ac:dyDescent="0.3">
      <c r="A1046" s="19"/>
      <c r="B1046" s="20"/>
      <c r="C1046" s="21"/>
      <c r="D1046" s="17"/>
      <c r="E1046" s="18"/>
      <c r="F1046" s="25"/>
      <c r="G1046" s="12">
        <f>IF(AND(ISNUMBER($E1046),$C1046&gt;='40'!$A$4),
IF(ROUND($C1046,2)&gt;=MAX('40'!$A$4:$A$103),
(VLOOKUP(MAX('40'!$A$4:$A$103),'40'!$A$4:$L$103,9,1)*7/6)/ROUND($D1046*4.33,2),
(VLOOKUP(ROUND(Tabelle1!$C1046,2),'40'!$A$4:$L$103,9,1)*7/6)/ROUND($D1046*4.33,2)),0)</f>
        <v>0</v>
      </c>
      <c r="H1046" s="3">
        <f t="shared" si="16"/>
        <v>0</v>
      </c>
    </row>
    <row r="1047" spans="1:8" x14ac:dyDescent="0.3">
      <c r="A1047" s="19"/>
      <c r="B1047" s="20"/>
      <c r="C1047" s="21"/>
      <c r="D1047" s="17"/>
      <c r="E1047" s="18"/>
      <c r="F1047" s="25"/>
      <c r="G1047" s="12">
        <f>IF(AND(ISNUMBER($E1047),$C1047&gt;='40'!$A$4),
IF(ROUND($C1047,2)&gt;=MAX('40'!$A$4:$A$103),
(VLOOKUP(MAX('40'!$A$4:$A$103),'40'!$A$4:$L$103,9,1)*7/6)/ROUND($D1047*4.33,2),
(VLOOKUP(ROUND(Tabelle1!$C1047,2),'40'!$A$4:$L$103,9,1)*7/6)/ROUND($D1047*4.33,2)),0)</f>
        <v>0</v>
      </c>
      <c r="H1047" s="3">
        <f t="shared" si="16"/>
        <v>0</v>
      </c>
    </row>
    <row r="1048" spans="1:8" x14ac:dyDescent="0.3">
      <c r="A1048" s="19"/>
      <c r="B1048" s="20"/>
      <c r="C1048" s="21"/>
      <c r="D1048" s="17"/>
      <c r="E1048" s="18"/>
      <c r="F1048" s="25"/>
      <c r="G1048" s="12">
        <f>IF(AND(ISNUMBER($E1048),$C1048&gt;='40'!$A$4),
IF(ROUND($C1048,2)&gt;=MAX('40'!$A$4:$A$103),
(VLOOKUP(MAX('40'!$A$4:$A$103),'40'!$A$4:$L$103,9,1)*7/6)/ROUND($D1048*4.33,2),
(VLOOKUP(ROUND(Tabelle1!$C1048,2),'40'!$A$4:$L$103,9,1)*7/6)/ROUND($D1048*4.33,2)),0)</f>
        <v>0</v>
      </c>
      <c r="H1048" s="3">
        <f t="shared" si="16"/>
        <v>0</v>
      </c>
    </row>
    <row r="1049" spans="1:8" x14ac:dyDescent="0.3">
      <c r="A1049" s="19"/>
      <c r="B1049" s="20"/>
      <c r="C1049" s="21"/>
      <c r="D1049" s="17"/>
      <c r="E1049" s="18"/>
      <c r="F1049" s="25"/>
      <c r="G1049" s="12">
        <f>IF(AND(ISNUMBER($E1049),$C1049&gt;='40'!$A$4),
IF(ROUND($C1049,2)&gt;=MAX('40'!$A$4:$A$103),
(VLOOKUP(MAX('40'!$A$4:$A$103),'40'!$A$4:$L$103,9,1)*7/6)/ROUND($D1049*4.33,2),
(VLOOKUP(ROUND(Tabelle1!$C1049,2),'40'!$A$4:$L$103,9,1)*7/6)/ROUND($D1049*4.33,2)),0)</f>
        <v>0</v>
      </c>
      <c r="H1049" s="3">
        <f t="shared" si="16"/>
        <v>0</v>
      </c>
    </row>
    <row r="1050" spans="1:8" x14ac:dyDescent="0.3">
      <c r="A1050" s="19"/>
      <c r="B1050" s="20"/>
      <c r="C1050" s="21"/>
      <c r="D1050" s="17"/>
      <c r="E1050" s="18"/>
      <c r="F1050" s="25"/>
      <c r="G1050" s="12">
        <f>IF(AND(ISNUMBER($E1050),$C1050&gt;='40'!$A$4),
IF(ROUND($C1050,2)&gt;=MAX('40'!$A$4:$A$103),
(VLOOKUP(MAX('40'!$A$4:$A$103),'40'!$A$4:$L$103,9,1)*7/6)/ROUND($D1050*4.33,2),
(VLOOKUP(ROUND(Tabelle1!$C1050,2),'40'!$A$4:$L$103,9,1)*7/6)/ROUND($D1050*4.33,2)),0)</f>
        <v>0</v>
      </c>
      <c r="H1050" s="3">
        <f t="shared" si="16"/>
        <v>0</v>
      </c>
    </row>
    <row r="1051" spans="1:8" x14ac:dyDescent="0.3">
      <c r="A1051" s="19"/>
      <c r="B1051" s="20"/>
      <c r="C1051" s="21"/>
      <c r="D1051" s="17"/>
      <c r="E1051" s="18"/>
      <c r="F1051" s="25"/>
      <c r="G1051" s="12">
        <f>IF(AND(ISNUMBER($E1051),$C1051&gt;='40'!$A$4),
IF(ROUND($C1051,2)&gt;=MAX('40'!$A$4:$A$103),
(VLOOKUP(MAX('40'!$A$4:$A$103),'40'!$A$4:$L$103,9,1)*7/6)/ROUND($D1051*4.33,2),
(VLOOKUP(ROUND(Tabelle1!$C1051,2),'40'!$A$4:$L$103,9,1)*7/6)/ROUND($D1051*4.33,2)),0)</f>
        <v>0</v>
      </c>
      <c r="H1051" s="3">
        <f t="shared" si="16"/>
        <v>0</v>
      </c>
    </row>
    <row r="1052" spans="1:8" x14ac:dyDescent="0.3">
      <c r="A1052" s="19"/>
      <c r="B1052" s="20"/>
      <c r="C1052" s="21"/>
      <c r="D1052" s="17"/>
      <c r="E1052" s="18"/>
      <c r="F1052" s="25"/>
      <c r="G1052" s="12">
        <f>IF(AND(ISNUMBER($E1052),$C1052&gt;='40'!$A$4),
IF(ROUND($C1052,2)&gt;=MAX('40'!$A$4:$A$103),
(VLOOKUP(MAX('40'!$A$4:$A$103),'40'!$A$4:$L$103,9,1)*7/6)/ROUND($D1052*4.33,2),
(VLOOKUP(ROUND(Tabelle1!$C1052,2),'40'!$A$4:$L$103,9,1)*7/6)/ROUND($D1052*4.33,2)),0)</f>
        <v>0</v>
      </c>
      <c r="H1052" s="3">
        <f t="shared" si="16"/>
        <v>0</v>
      </c>
    </row>
    <row r="1053" spans="1:8" x14ac:dyDescent="0.3">
      <c r="A1053" s="19"/>
      <c r="B1053" s="20"/>
      <c r="C1053" s="21"/>
      <c r="D1053" s="17"/>
      <c r="E1053" s="18"/>
      <c r="F1053" s="25"/>
      <c r="G1053" s="12">
        <f>IF(AND(ISNUMBER($E1053),$C1053&gt;='40'!$A$4),
IF(ROUND($C1053,2)&gt;=MAX('40'!$A$4:$A$103),
(VLOOKUP(MAX('40'!$A$4:$A$103),'40'!$A$4:$L$103,9,1)*7/6)/ROUND($D1053*4.33,2),
(VLOOKUP(ROUND(Tabelle1!$C1053,2),'40'!$A$4:$L$103,9,1)*7/6)/ROUND($D1053*4.33,2)),0)</f>
        <v>0</v>
      </c>
      <c r="H1053" s="3">
        <f t="shared" si="16"/>
        <v>0</v>
      </c>
    </row>
    <row r="1054" spans="1:8" x14ac:dyDescent="0.3">
      <c r="A1054" s="19"/>
      <c r="B1054" s="20"/>
      <c r="C1054" s="21"/>
      <c r="D1054" s="17"/>
      <c r="E1054" s="18"/>
      <c r="F1054" s="25"/>
      <c r="G1054" s="12">
        <f>IF(AND(ISNUMBER($E1054),$C1054&gt;='40'!$A$4),
IF(ROUND($C1054,2)&gt;=MAX('40'!$A$4:$A$103),
(VLOOKUP(MAX('40'!$A$4:$A$103),'40'!$A$4:$L$103,9,1)*7/6)/ROUND($D1054*4.33,2),
(VLOOKUP(ROUND(Tabelle1!$C1054,2),'40'!$A$4:$L$103,9,1)*7/6)/ROUND($D1054*4.33,2)),0)</f>
        <v>0</v>
      </c>
      <c r="H1054" s="3">
        <f t="shared" si="16"/>
        <v>0</v>
      </c>
    </row>
    <row r="1055" spans="1:8" x14ac:dyDescent="0.3">
      <c r="A1055" s="19"/>
      <c r="B1055" s="20"/>
      <c r="C1055" s="21"/>
      <c r="D1055" s="17"/>
      <c r="E1055" s="18"/>
      <c r="F1055" s="25"/>
      <c r="G1055" s="12">
        <f>IF(AND(ISNUMBER($E1055),$C1055&gt;='40'!$A$4),
IF(ROUND($C1055,2)&gt;=MAX('40'!$A$4:$A$103),
(VLOOKUP(MAX('40'!$A$4:$A$103),'40'!$A$4:$L$103,9,1)*7/6)/ROUND($D1055*4.33,2),
(VLOOKUP(ROUND(Tabelle1!$C1055,2),'40'!$A$4:$L$103,9,1)*7/6)/ROUND($D1055*4.33,2)),0)</f>
        <v>0</v>
      </c>
      <c r="H1055" s="3">
        <f t="shared" si="16"/>
        <v>0</v>
      </c>
    </row>
    <row r="1056" spans="1:8" x14ac:dyDescent="0.3">
      <c r="A1056" s="19"/>
      <c r="B1056" s="20"/>
      <c r="C1056" s="21"/>
      <c r="D1056" s="17"/>
      <c r="E1056" s="18"/>
      <c r="F1056" s="25"/>
      <c r="G1056" s="12">
        <f>IF(AND(ISNUMBER($E1056),$C1056&gt;='40'!$A$4),
IF(ROUND($C1056,2)&gt;=MAX('40'!$A$4:$A$103),
(VLOOKUP(MAX('40'!$A$4:$A$103),'40'!$A$4:$L$103,9,1)*7/6)/ROUND($D1056*4.33,2),
(VLOOKUP(ROUND(Tabelle1!$C1056,2),'40'!$A$4:$L$103,9,1)*7/6)/ROUND($D1056*4.33,2)),0)</f>
        <v>0</v>
      </c>
      <c r="H1056" s="3">
        <f t="shared" si="16"/>
        <v>0</v>
      </c>
    </row>
    <row r="1057" spans="1:8" x14ac:dyDescent="0.3">
      <c r="A1057" s="19"/>
      <c r="B1057" s="20"/>
      <c r="C1057" s="21"/>
      <c r="D1057" s="17"/>
      <c r="E1057" s="18"/>
      <c r="F1057" s="25"/>
      <c r="G1057" s="12">
        <f>IF(AND(ISNUMBER($E1057),$C1057&gt;='40'!$A$4),
IF(ROUND($C1057,2)&gt;=MAX('40'!$A$4:$A$103),
(VLOOKUP(MAX('40'!$A$4:$A$103),'40'!$A$4:$L$103,9,1)*7/6)/ROUND($D1057*4.33,2),
(VLOOKUP(ROUND(Tabelle1!$C1057,2),'40'!$A$4:$L$103,9,1)*7/6)/ROUND($D1057*4.33,2)),0)</f>
        <v>0</v>
      </c>
      <c r="H1057" s="3">
        <f t="shared" si="16"/>
        <v>0</v>
      </c>
    </row>
    <row r="1058" spans="1:8" x14ac:dyDescent="0.3">
      <c r="A1058" s="19"/>
      <c r="B1058" s="20"/>
      <c r="C1058" s="21"/>
      <c r="D1058" s="17"/>
      <c r="E1058" s="18"/>
      <c r="F1058" s="25"/>
      <c r="G1058" s="12">
        <f>IF(AND(ISNUMBER($E1058),$C1058&gt;='40'!$A$4),
IF(ROUND($C1058,2)&gt;=MAX('40'!$A$4:$A$103),
(VLOOKUP(MAX('40'!$A$4:$A$103),'40'!$A$4:$L$103,9,1)*7/6)/ROUND($D1058*4.33,2),
(VLOOKUP(ROUND(Tabelle1!$C1058,2),'40'!$A$4:$L$103,9,1)*7/6)/ROUND($D1058*4.33,2)),0)</f>
        <v>0</v>
      </c>
      <c r="H1058" s="3">
        <f t="shared" si="16"/>
        <v>0</v>
      </c>
    </row>
    <row r="1059" spans="1:8" x14ac:dyDescent="0.3">
      <c r="A1059" s="19"/>
      <c r="B1059" s="20"/>
      <c r="C1059" s="21"/>
      <c r="D1059" s="17"/>
      <c r="E1059" s="18"/>
      <c r="F1059" s="25"/>
      <c r="G1059" s="12">
        <f>IF(AND(ISNUMBER($E1059),$C1059&gt;='40'!$A$4),
IF(ROUND($C1059,2)&gt;=MAX('40'!$A$4:$A$103),
(VLOOKUP(MAX('40'!$A$4:$A$103),'40'!$A$4:$L$103,9,1)*7/6)/ROUND($D1059*4.33,2),
(VLOOKUP(ROUND(Tabelle1!$C1059,2),'40'!$A$4:$L$103,9,1)*7/6)/ROUND($D1059*4.33,2)),0)</f>
        <v>0</v>
      </c>
      <c r="H1059" s="3">
        <f t="shared" si="16"/>
        <v>0</v>
      </c>
    </row>
    <row r="1060" spans="1:8" x14ac:dyDescent="0.3">
      <c r="A1060" s="19"/>
      <c r="B1060" s="20"/>
      <c r="C1060" s="21"/>
      <c r="D1060" s="17"/>
      <c r="E1060" s="18"/>
      <c r="F1060" s="25"/>
      <c r="G1060" s="12">
        <f>IF(AND(ISNUMBER($E1060),$C1060&gt;='40'!$A$4),
IF(ROUND($C1060,2)&gt;=MAX('40'!$A$4:$A$103),
(VLOOKUP(MAX('40'!$A$4:$A$103),'40'!$A$4:$L$103,9,1)*7/6)/ROUND($D1060*4.33,2),
(VLOOKUP(ROUND(Tabelle1!$C1060,2),'40'!$A$4:$L$103,9,1)*7/6)/ROUND($D1060*4.33,2)),0)</f>
        <v>0</v>
      </c>
      <c r="H1060" s="3">
        <f t="shared" si="16"/>
        <v>0</v>
      </c>
    </row>
    <row r="1061" spans="1:8" x14ac:dyDescent="0.3">
      <c r="A1061" s="19"/>
      <c r="B1061" s="20"/>
      <c r="C1061" s="21"/>
      <c r="D1061" s="17"/>
      <c r="E1061" s="18"/>
      <c r="F1061" s="25"/>
      <c r="G1061" s="12">
        <f>IF(AND(ISNUMBER($E1061),$C1061&gt;='40'!$A$4),
IF(ROUND($C1061,2)&gt;=MAX('40'!$A$4:$A$103),
(VLOOKUP(MAX('40'!$A$4:$A$103),'40'!$A$4:$L$103,9,1)*7/6)/ROUND($D1061*4.33,2),
(VLOOKUP(ROUND(Tabelle1!$C1061,2),'40'!$A$4:$L$103,9,1)*7/6)/ROUND($D1061*4.33,2)),0)</f>
        <v>0</v>
      </c>
      <c r="H1061" s="3">
        <f t="shared" si="16"/>
        <v>0</v>
      </c>
    </row>
    <row r="1062" spans="1:8" x14ac:dyDescent="0.3">
      <c r="A1062" s="19"/>
      <c r="B1062" s="20"/>
      <c r="C1062" s="21"/>
      <c r="D1062" s="17"/>
      <c r="E1062" s="18"/>
      <c r="F1062" s="25"/>
      <c r="G1062" s="12">
        <f>IF(AND(ISNUMBER($E1062),$C1062&gt;='40'!$A$4),
IF(ROUND($C1062,2)&gt;=MAX('40'!$A$4:$A$103),
(VLOOKUP(MAX('40'!$A$4:$A$103),'40'!$A$4:$L$103,9,1)*7/6)/ROUND($D1062*4.33,2),
(VLOOKUP(ROUND(Tabelle1!$C1062,2),'40'!$A$4:$L$103,9,1)*7/6)/ROUND($D1062*4.33,2)),0)</f>
        <v>0</v>
      </c>
      <c r="H1062" s="3">
        <f t="shared" si="16"/>
        <v>0</v>
      </c>
    </row>
    <row r="1063" spans="1:8" x14ac:dyDescent="0.3">
      <c r="A1063" s="19"/>
      <c r="B1063" s="20"/>
      <c r="C1063" s="21"/>
      <c r="D1063" s="17"/>
      <c r="E1063" s="18"/>
      <c r="F1063" s="25"/>
      <c r="G1063" s="12">
        <f>IF(AND(ISNUMBER($E1063),$C1063&gt;='40'!$A$4),
IF(ROUND($C1063,2)&gt;=MAX('40'!$A$4:$A$103),
(VLOOKUP(MAX('40'!$A$4:$A$103),'40'!$A$4:$L$103,9,1)*7/6)/ROUND($D1063*4.33,2),
(VLOOKUP(ROUND(Tabelle1!$C1063,2),'40'!$A$4:$L$103,9,1)*7/6)/ROUND($D1063*4.33,2)),0)</f>
        <v>0</v>
      </c>
      <c r="H1063" s="3">
        <f t="shared" si="16"/>
        <v>0</v>
      </c>
    </row>
    <row r="1064" spans="1:8" x14ac:dyDescent="0.3">
      <c r="A1064" s="19"/>
      <c r="B1064" s="20"/>
      <c r="C1064" s="21"/>
      <c r="D1064" s="17"/>
      <c r="E1064" s="18"/>
      <c r="F1064" s="25"/>
      <c r="G1064" s="12">
        <f>IF(AND(ISNUMBER($E1064),$C1064&gt;='40'!$A$4),
IF(ROUND($C1064,2)&gt;=MAX('40'!$A$4:$A$103),
(VLOOKUP(MAX('40'!$A$4:$A$103),'40'!$A$4:$L$103,9,1)*7/6)/ROUND($D1064*4.33,2),
(VLOOKUP(ROUND(Tabelle1!$C1064,2),'40'!$A$4:$L$103,9,1)*7/6)/ROUND($D1064*4.33,2)),0)</f>
        <v>0</v>
      </c>
      <c r="H1064" s="3">
        <f t="shared" si="16"/>
        <v>0</v>
      </c>
    </row>
    <row r="1065" spans="1:8" x14ac:dyDescent="0.3">
      <c r="A1065" s="19"/>
      <c r="B1065" s="20"/>
      <c r="C1065" s="21"/>
      <c r="D1065" s="17"/>
      <c r="E1065" s="18"/>
      <c r="F1065" s="25"/>
      <c r="G1065" s="12">
        <f>IF(AND(ISNUMBER($E1065),$C1065&gt;='40'!$A$4),
IF(ROUND($C1065,2)&gt;=MAX('40'!$A$4:$A$103),
(VLOOKUP(MAX('40'!$A$4:$A$103),'40'!$A$4:$L$103,9,1)*7/6)/ROUND($D1065*4.33,2),
(VLOOKUP(ROUND(Tabelle1!$C1065,2),'40'!$A$4:$L$103,9,1)*7/6)/ROUND($D1065*4.33,2)),0)</f>
        <v>0</v>
      </c>
      <c r="H1065" s="3">
        <f t="shared" si="16"/>
        <v>0</v>
      </c>
    </row>
    <row r="1066" spans="1:8" x14ac:dyDescent="0.3">
      <c r="A1066" s="19"/>
      <c r="B1066" s="20"/>
      <c r="C1066" s="21"/>
      <c r="D1066" s="17"/>
      <c r="E1066" s="18"/>
      <c r="F1066" s="25"/>
      <c r="G1066" s="12">
        <f>IF(AND(ISNUMBER($E1066),$C1066&gt;='40'!$A$4),
IF(ROUND($C1066,2)&gt;=MAX('40'!$A$4:$A$103),
(VLOOKUP(MAX('40'!$A$4:$A$103),'40'!$A$4:$L$103,9,1)*7/6)/ROUND($D1066*4.33,2),
(VLOOKUP(ROUND(Tabelle1!$C1066,2),'40'!$A$4:$L$103,9,1)*7/6)/ROUND($D1066*4.33,2)),0)</f>
        <v>0</v>
      </c>
      <c r="H1066" s="3">
        <f t="shared" si="16"/>
        <v>0</v>
      </c>
    </row>
    <row r="1067" spans="1:8" x14ac:dyDescent="0.3">
      <c r="A1067" s="19"/>
      <c r="B1067" s="20"/>
      <c r="C1067" s="21"/>
      <c r="D1067" s="17"/>
      <c r="E1067" s="18"/>
      <c r="F1067" s="25"/>
      <c r="G1067" s="12">
        <f>IF(AND(ISNUMBER($E1067),$C1067&gt;='40'!$A$4),
IF(ROUND($C1067,2)&gt;=MAX('40'!$A$4:$A$103),
(VLOOKUP(MAX('40'!$A$4:$A$103),'40'!$A$4:$L$103,9,1)*7/6)/ROUND($D1067*4.33,2),
(VLOOKUP(ROUND(Tabelle1!$C1067,2),'40'!$A$4:$L$103,9,1)*7/6)/ROUND($D1067*4.33,2)),0)</f>
        <v>0</v>
      </c>
      <c r="H1067" s="3">
        <f t="shared" si="16"/>
        <v>0</v>
      </c>
    </row>
    <row r="1068" spans="1:8" x14ac:dyDescent="0.3">
      <c r="A1068" s="19"/>
      <c r="B1068" s="20"/>
      <c r="C1068" s="21"/>
      <c r="D1068" s="17"/>
      <c r="E1068" s="18"/>
      <c r="F1068" s="25"/>
      <c r="G1068" s="12">
        <f>IF(AND(ISNUMBER($E1068),$C1068&gt;='40'!$A$4),
IF(ROUND($C1068,2)&gt;=MAX('40'!$A$4:$A$103),
(VLOOKUP(MAX('40'!$A$4:$A$103),'40'!$A$4:$L$103,9,1)*7/6)/ROUND($D1068*4.33,2),
(VLOOKUP(ROUND(Tabelle1!$C1068,2),'40'!$A$4:$L$103,9,1)*7/6)/ROUND($D1068*4.33,2)),0)</f>
        <v>0</v>
      </c>
      <c r="H1068" s="3">
        <f t="shared" si="16"/>
        <v>0</v>
      </c>
    </row>
    <row r="1069" spans="1:8" x14ac:dyDescent="0.3">
      <c r="A1069" s="19"/>
      <c r="B1069" s="20"/>
      <c r="C1069" s="21"/>
      <c r="D1069" s="17"/>
      <c r="E1069" s="18"/>
      <c r="F1069" s="25"/>
      <c r="G1069" s="12">
        <f>IF(AND(ISNUMBER($E1069),$C1069&gt;='40'!$A$4),
IF(ROUND($C1069,2)&gt;=MAX('40'!$A$4:$A$103),
(VLOOKUP(MAX('40'!$A$4:$A$103),'40'!$A$4:$L$103,9,1)*7/6)/ROUND($D1069*4.33,2),
(VLOOKUP(ROUND(Tabelle1!$C1069,2),'40'!$A$4:$L$103,9,1)*7/6)/ROUND($D1069*4.33,2)),0)</f>
        <v>0</v>
      </c>
      <c r="H1069" s="3">
        <f t="shared" si="16"/>
        <v>0</v>
      </c>
    </row>
    <row r="1070" spans="1:8" x14ac:dyDescent="0.3">
      <c r="A1070" s="19"/>
      <c r="B1070" s="20"/>
      <c r="C1070" s="21"/>
      <c r="D1070" s="17"/>
      <c r="E1070" s="18"/>
      <c r="F1070" s="25"/>
      <c r="G1070" s="12">
        <f>IF(AND(ISNUMBER($E1070),$C1070&gt;='40'!$A$4),
IF(ROUND($C1070,2)&gt;=MAX('40'!$A$4:$A$103),
(VLOOKUP(MAX('40'!$A$4:$A$103),'40'!$A$4:$L$103,9,1)*7/6)/ROUND($D1070*4.33,2),
(VLOOKUP(ROUND(Tabelle1!$C1070,2),'40'!$A$4:$L$103,9,1)*7/6)/ROUND($D1070*4.33,2)),0)</f>
        <v>0</v>
      </c>
      <c r="H1070" s="3">
        <f t="shared" si="16"/>
        <v>0</v>
      </c>
    </row>
    <row r="1071" spans="1:8" x14ac:dyDescent="0.3">
      <c r="A1071" s="19"/>
      <c r="B1071" s="20"/>
      <c r="C1071" s="21"/>
      <c r="D1071" s="17"/>
      <c r="E1071" s="18"/>
      <c r="F1071" s="25"/>
      <c r="G1071" s="12">
        <f>IF(AND(ISNUMBER($E1071),$C1071&gt;='40'!$A$4),
IF(ROUND($C1071,2)&gt;=MAX('40'!$A$4:$A$103),
(VLOOKUP(MAX('40'!$A$4:$A$103),'40'!$A$4:$L$103,9,1)*7/6)/ROUND($D1071*4.33,2),
(VLOOKUP(ROUND(Tabelle1!$C1071,2),'40'!$A$4:$L$103,9,1)*7/6)/ROUND($D1071*4.33,2)),0)</f>
        <v>0</v>
      </c>
      <c r="H1071" s="3">
        <f t="shared" ref="H1071:H1134" si="17">+G1071*F1071</f>
        <v>0</v>
      </c>
    </row>
    <row r="1072" spans="1:8" x14ac:dyDescent="0.3">
      <c r="A1072" s="19"/>
      <c r="B1072" s="20"/>
      <c r="C1072" s="21"/>
      <c r="D1072" s="17"/>
      <c r="E1072" s="18"/>
      <c r="F1072" s="25"/>
      <c r="G1072" s="12">
        <f>IF(AND(ISNUMBER($E1072),$C1072&gt;='40'!$A$4),
IF(ROUND($C1072,2)&gt;=MAX('40'!$A$4:$A$103),
(VLOOKUP(MAX('40'!$A$4:$A$103),'40'!$A$4:$L$103,9,1)*7/6)/ROUND($D1072*4.33,2),
(VLOOKUP(ROUND(Tabelle1!$C1072,2),'40'!$A$4:$L$103,9,1)*7/6)/ROUND($D1072*4.33,2)),0)</f>
        <v>0</v>
      </c>
      <c r="H1072" s="3">
        <f t="shared" si="17"/>
        <v>0</v>
      </c>
    </row>
    <row r="1073" spans="1:8" x14ac:dyDescent="0.3">
      <c r="A1073" s="19"/>
      <c r="B1073" s="20"/>
      <c r="C1073" s="21"/>
      <c r="D1073" s="17"/>
      <c r="E1073" s="18"/>
      <c r="F1073" s="25"/>
      <c r="G1073" s="12">
        <f>IF(AND(ISNUMBER($E1073),$C1073&gt;='40'!$A$4),
IF(ROUND($C1073,2)&gt;=MAX('40'!$A$4:$A$103),
(VLOOKUP(MAX('40'!$A$4:$A$103),'40'!$A$4:$L$103,9,1)*7/6)/ROUND($D1073*4.33,2),
(VLOOKUP(ROUND(Tabelle1!$C1073,2),'40'!$A$4:$L$103,9,1)*7/6)/ROUND($D1073*4.33,2)),0)</f>
        <v>0</v>
      </c>
      <c r="H1073" s="3">
        <f t="shared" si="17"/>
        <v>0</v>
      </c>
    </row>
    <row r="1074" spans="1:8" x14ac:dyDescent="0.3">
      <c r="A1074" s="19"/>
      <c r="B1074" s="20"/>
      <c r="C1074" s="21"/>
      <c r="D1074" s="17"/>
      <c r="E1074" s="18"/>
      <c r="F1074" s="25"/>
      <c r="G1074" s="12">
        <f>IF(AND(ISNUMBER($E1074),$C1074&gt;='40'!$A$4),
IF(ROUND($C1074,2)&gt;=MAX('40'!$A$4:$A$103),
(VLOOKUP(MAX('40'!$A$4:$A$103),'40'!$A$4:$L$103,9,1)*7/6)/ROUND($D1074*4.33,2),
(VLOOKUP(ROUND(Tabelle1!$C1074,2),'40'!$A$4:$L$103,9,1)*7/6)/ROUND($D1074*4.33,2)),0)</f>
        <v>0</v>
      </c>
      <c r="H1074" s="3">
        <f t="shared" si="17"/>
        <v>0</v>
      </c>
    </row>
    <row r="1075" spans="1:8" x14ac:dyDescent="0.3">
      <c r="A1075" s="19"/>
      <c r="B1075" s="20"/>
      <c r="C1075" s="21"/>
      <c r="D1075" s="17"/>
      <c r="E1075" s="18"/>
      <c r="F1075" s="25"/>
      <c r="G1075" s="12">
        <f>IF(AND(ISNUMBER($E1075),$C1075&gt;='40'!$A$4),
IF(ROUND($C1075,2)&gt;=MAX('40'!$A$4:$A$103),
(VLOOKUP(MAX('40'!$A$4:$A$103),'40'!$A$4:$L$103,9,1)*7/6)/ROUND($D1075*4.33,2),
(VLOOKUP(ROUND(Tabelle1!$C1075,2),'40'!$A$4:$L$103,9,1)*7/6)/ROUND($D1075*4.33,2)),0)</f>
        <v>0</v>
      </c>
      <c r="H1075" s="3">
        <f t="shared" si="17"/>
        <v>0</v>
      </c>
    </row>
    <row r="1076" spans="1:8" x14ac:dyDescent="0.3">
      <c r="A1076" s="19"/>
      <c r="B1076" s="20"/>
      <c r="C1076" s="21"/>
      <c r="D1076" s="17"/>
      <c r="E1076" s="18"/>
      <c r="F1076" s="25"/>
      <c r="G1076" s="12">
        <f>IF(AND(ISNUMBER($E1076),$C1076&gt;='40'!$A$4),
IF(ROUND($C1076,2)&gt;=MAX('40'!$A$4:$A$103),
(VLOOKUP(MAX('40'!$A$4:$A$103),'40'!$A$4:$L$103,9,1)*7/6)/ROUND($D1076*4.33,2),
(VLOOKUP(ROUND(Tabelle1!$C1076,2),'40'!$A$4:$L$103,9,1)*7/6)/ROUND($D1076*4.33,2)),0)</f>
        <v>0</v>
      </c>
      <c r="H1076" s="3">
        <f t="shared" si="17"/>
        <v>0</v>
      </c>
    </row>
    <row r="1077" spans="1:8" x14ac:dyDescent="0.3">
      <c r="A1077" s="19"/>
      <c r="B1077" s="20"/>
      <c r="C1077" s="21"/>
      <c r="D1077" s="17"/>
      <c r="E1077" s="18"/>
      <c r="F1077" s="25"/>
      <c r="G1077" s="12">
        <f>IF(AND(ISNUMBER($E1077),$C1077&gt;='40'!$A$4),
IF(ROUND($C1077,2)&gt;=MAX('40'!$A$4:$A$103),
(VLOOKUP(MAX('40'!$A$4:$A$103),'40'!$A$4:$L$103,9,1)*7/6)/ROUND($D1077*4.33,2),
(VLOOKUP(ROUND(Tabelle1!$C1077,2),'40'!$A$4:$L$103,9,1)*7/6)/ROUND($D1077*4.33,2)),0)</f>
        <v>0</v>
      </c>
      <c r="H1077" s="3">
        <f t="shared" si="17"/>
        <v>0</v>
      </c>
    </row>
    <row r="1078" spans="1:8" x14ac:dyDescent="0.3">
      <c r="A1078" s="19"/>
      <c r="B1078" s="20"/>
      <c r="C1078" s="21"/>
      <c r="D1078" s="17"/>
      <c r="E1078" s="18"/>
      <c r="F1078" s="25"/>
      <c r="G1078" s="12">
        <f>IF(AND(ISNUMBER($E1078),$C1078&gt;='40'!$A$4),
IF(ROUND($C1078,2)&gt;=MAX('40'!$A$4:$A$103),
(VLOOKUP(MAX('40'!$A$4:$A$103),'40'!$A$4:$L$103,9,1)*7/6)/ROUND($D1078*4.33,2),
(VLOOKUP(ROUND(Tabelle1!$C1078,2),'40'!$A$4:$L$103,9,1)*7/6)/ROUND($D1078*4.33,2)),0)</f>
        <v>0</v>
      </c>
      <c r="H1078" s="3">
        <f t="shared" si="17"/>
        <v>0</v>
      </c>
    </row>
    <row r="1079" spans="1:8" x14ac:dyDescent="0.3">
      <c r="A1079" s="19"/>
      <c r="B1079" s="20"/>
      <c r="C1079" s="21"/>
      <c r="D1079" s="17"/>
      <c r="E1079" s="18"/>
      <c r="F1079" s="25"/>
      <c r="G1079" s="12">
        <f>IF(AND(ISNUMBER($E1079),$C1079&gt;='40'!$A$4),
IF(ROUND($C1079,2)&gt;=MAX('40'!$A$4:$A$103),
(VLOOKUP(MAX('40'!$A$4:$A$103),'40'!$A$4:$L$103,9,1)*7/6)/ROUND($D1079*4.33,2),
(VLOOKUP(ROUND(Tabelle1!$C1079,2),'40'!$A$4:$L$103,9,1)*7/6)/ROUND($D1079*4.33,2)),0)</f>
        <v>0</v>
      </c>
      <c r="H1079" s="3">
        <f t="shared" si="17"/>
        <v>0</v>
      </c>
    </row>
    <row r="1080" spans="1:8" x14ac:dyDescent="0.3">
      <c r="A1080" s="19"/>
      <c r="B1080" s="20"/>
      <c r="C1080" s="21"/>
      <c r="D1080" s="17"/>
      <c r="E1080" s="18"/>
      <c r="F1080" s="25"/>
      <c r="G1080" s="12">
        <f>IF(AND(ISNUMBER($E1080),$C1080&gt;='40'!$A$4),
IF(ROUND($C1080,2)&gt;=MAX('40'!$A$4:$A$103),
(VLOOKUP(MAX('40'!$A$4:$A$103),'40'!$A$4:$L$103,9,1)*7/6)/ROUND($D1080*4.33,2),
(VLOOKUP(ROUND(Tabelle1!$C1080,2),'40'!$A$4:$L$103,9,1)*7/6)/ROUND($D1080*4.33,2)),0)</f>
        <v>0</v>
      </c>
      <c r="H1080" s="3">
        <f t="shared" si="17"/>
        <v>0</v>
      </c>
    </row>
    <row r="1081" spans="1:8" x14ac:dyDescent="0.3">
      <c r="A1081" s="19"/>
      <c r="B1081" s="20"/>
      <c r="C1081" s="21"/>
      <c r="D1081" s="17"/>
      <c r="E1081" s="18"/>
      <c r="F1081" s="25"/>
      <c r="G1081" s="12">
        <f>IF(AND(ISNUMBER($E1081),$C1081&gt;='40'!$A$4),
IF(ROUND($C1081,2)&gt;=MAX('40'!$A$4:$A$103),
(VLOOKUP(MAX('40'!$A$4:$A$103),'40'!$A$4:$L$103,9,1)*7/6)/ROUND($D1081*4.33,2),
(VLOOKUP(ROUND(Tabelle1!$C1081,2),'40'!$A$4:$L$103,9,1)*7/6)/ROUND($D1081*4.33,2)),0)</f>
        <v>0</v>
      </c>
      <c r="H1081" s="3">
        <f t="shared" si="17"/>
        <v>0</v>
      </c>
    </row>
    <row r="1082" spans="1:8" x14ac:dyDescent="0.3">
      <c r="A1082" s="19"/>
      <c r="B1082" s="20"/>
      <c r="C1082" s="21"/>
      <c r="D1082" s="17"/>
      <c r="E1082" s="18"/>
      <c r="F1082" s="25"/>
      <c r="G1082" s="12">
        <f>IF(AND(ISNUMBER($E1082),$C1082&gt;='40'!$A$4),
IF(ROUND($C1082,2)&gt;=MAX('40'!$A$4:$A$103),
(VLOOKUP(MAX('40'!$A$4:$A$103),'40'!$A$4:$L$103,9,1)*7/6)/ROUND($D1082*4.33,2),
(VLOOKUP(ROUND(Tabelle1!$C1082,2),'40'!$A$4:$L$103,9,1)*7/6)/ROUND($D1082*4.33,2)),0)</f>
        <v>0</v>
      </c>
      <c r="H1082" s="3">
        <f t="shared" si="17"/>
        <v>0</v>
      </c>
    </row>
    <row r="1083" spans="1:8" x14ac:dyDescent="0.3">
      <c r="A1083" s="19"/>
      <c r="B1083" s="20"/>
      <c r="C1083" s="21"/>
      <c r="D1083" s="17"/>
      <c r="E1083" s="18"/>
      <c r="F1083" s="25"/>
      <c r="G1083" s="12">
        <f>IF(AND(ISNUMBER($E1083),$C1083&gt;='40'!$A$4),
IF(ROUND($C1083,2)&gt;=MAX('40'!$A$4:$A$103),
(VLOOKUP(MAX('40'!$A$4:$A$103),'40'!$A$4:$L$103,9,1)*7/6)/ROUND($D1083*4.33,2),
(VLOOKUP(ROUND(Tabelle1!$C1083,2),'40'!$A$4:$L$103,9,1)*7/6)/ROUND($D1083*4.33,2)),0)</f>
        <v>0</v>
      </c>
      <c r="H1083" s="3">
        <f t="shared" si="17"/>
        <v>0</v>
      </c>
    </row>
    <row r="1084" spans="1:8" x14ac:dyDescent="0.3">
      <c r="A1084" s="19"/>
      <c r="B1084" s="20"/>
      <c r="C1084" s="21"/>
      <c r="D1084" s="17"/>
      <c r="E1084" s="18"/>
      <c r="F1084" s="25"/>
      <c r="G1084" s="12">
        <f>IF(AND(ISNUMBER($E1084),$C1084&gt;='40'!$A$4),
IF(ROUND($C1084,2)&gt;=MAX('40'!$A$4:$A$103),
(VLOOKUP(MAX('40'!$A$4:$A$103),'40'!$A$4:$L$103,9,1)*7/6)/ROUND($D1084*4.33,2),
(VLOOKUP(ROUND(Tabelle1!$C1084,2),'40'!$A$4:$L$103,9,1)*7/6)/ROUND($D1084*4.33,2)),0)</f>
        <v>0</v>
      </c>
      <c r="H1084" s="3">
        <f t="shared" si="17"/>
        <v>0</v>
      </c>
    </row>
    <row r="1085" spans="1:8" x14ac:dyDescent="0.3">
      <c r="A1085" s="19"/>
      <c r="B1085" s="20"/>
      <c r="C1085" s="21"/>
      <c r="D1085" s="17"/>
      <c r="E1085" s="18"/>
      <c r="F1085" s="25"/>
      <c r="G1085" s="12">
        <f>IF(AND(ISNUMBER($E1085),$C1085&gt;='40'!$A$4),
IF(ROUND($C1085,2)&gt;=MAX('40'!$A$4:$A$103),
(VLOOKUP(MAX('40'!$A$4:$A$103),'40'!$A$4:$L$103,9,1)*7/6)/ROUND($D1085*4.33,2),
(VLOOKUP(ROUND(Tabelle1!$C1085,2),'40'!$A$4:$L$103,9,1)*7/6)/ROUND($D1085*4.33,2)),0)</f>
        <v>0</v>
      </c>
      <c r="H1085" s="3">
        <f t="shared" si="17"/>
        <v>0</v>
      </c>
    </row>
    <row r="1086" spans="1:8" x14ac:dyDescent="0.3">
      <c r="A1086" s="19"/>
      <c r="B1086" s="20"/>
      <c r="C1086" s="21"/>
      <c r="D1086" s="17"/>
      <c r="E1086" s="18"/>
      <c r="F1086" s="25"/>
      <c r="G1086" s="12">
        <f>IF(AND(ISNUMBER($E1086),$C1086&gt;='40'!$A$4),
IF(ROUND($C1086,2)&gt;=MAX('40'!$A$4:$A$103),
(VLOOKUP(MAX('40'!$A$4:$A$103),'40'!$A$4:$L$103,9,1)*7/6)/ROUND($D1086*4.33,2),
(VLOOKUP(ROUND(Tabelle1!$C1086,2),'40'!$A$4:$L$103,9,1)*7/6)/ROUND($D1086*4.33,2)),0)</f>
        <v>0</v>
      </c>
      <c r="H1086" s="3">
        <f t="shared" si="17"/>
        <v>0</v>
      </c>
    </row>
    <row r="1087" spans="1:8" x14ac:dyDescent="0.3">
      <c r="A1087" s="19"/>
      <c r="B1087" s="20"/>
      <c r="C1087" s="21"/>
      <c r="D1087" s="17"/>
      <c r="E1087" s="18"/>
      <c r="F1087" s="25"/>
      <c r="G1087" s="12">
        <f>IF(AND(ISNUMBER($E1087),$C1087&gt;='40'!$A$4),
IF(ROUND($C1087,2)&gt;=MAX('40'!$A$4:$A$103),
(VLOOKUP(MAX('40'!$A$4:$A$103),'40'!$A$4:$L$103,9,1)*7/6)/ROUND($D1087*4.33,2),
(VLOOKUP(ROUND(Tabelle1!$C1087,2),'40'!$A$4:$L$103,9,1)*7/6)/ROUND($D1087*4.33,2)),0)</f>
        <v>0</v>
      </c>
      <c r="H1087" s="3">
        <f t="shared" si="17"/>
        <v>0</v>
      </c>
    </row>
    <row r="1088" spans="1:8" x14ac:dyDescent="0.3">
      <c r="A1088" s="19"/>
      <c r="B1088" s="20"/>
      <c r="C1088" s="21"/>
      <c r="D1088" s="17"/>
      <c r="E1088" s="18"/>
      <c r="F1088" s="25"/>
      <c r="G1088" s="12">
        <f>IF(AND(ISNUMBER($E1088),$C1088&gt;='40'!$A$4),
IF(ROUND($C1088,2)&gt;=MAX('40'!$A$4:$A$103),
(VLOOKUP(MAX('40'!$A$4:$A$103),'40'!$A$4:$L$103,9,1)*7/6)/ROUND($D1088*4.33,2),
(VLOOKUP(ROUND(Tabelle1!$C1088,2),'40'!$A$4:$L$103,9,1)*7/6)/ROUND($D1088*4.33,2)),0)</f>
        <v>0</v>
      </c>
      <c r="H1088" s="3">
        <f t="shared" si="17"/>
        <v>0</v>
      </c>
    </row>
    <row r="1089" spans="1:8" x14ac:dyDescent="0.3">
      <c r="A1089" s="19"/>
      <c r="B1089" s="20"/>
      <c r="C1089" s="21"/>
      <c r="D1089" s="17"/>
      <c r="E1089" s="18"/>
      <c r="F1089" s="25"/>
      <c r="G1089" s="12">
        <f>IF(AND(ISNUMBER($E1089),$C1089&gt;='40'!$A$4),
IF(ROUND($C1089,2)&gt;=MAX('40'!$A$4:$A$103),
(VLOOKUP(MAX('40'!$A$4:$A$103),'40'!$A$4:$L$103,9,1)*7/6)/ROUND($D1089*4.33,2),
(VLOOKUP(ROUND(Tabelle1!$C1089,2),'40'!$A$4:$L$103,9,1)*7/6)/ROUND($D1089*4.33,2)),0)</f>
        <v>0</v>
      </c>
      <c r="H1089" s="3">
        <f t="shared" si="17"/>
        <v>0</v>
      </c>
    </row>
    <row r="1090" spans="1:8" x14ac:dyDescent="0.3">
      <c r="A1090" s="19"/>
      <c r="B1090" s="20"/>
      <c r="C1090" s="21"/>
      <c r="D1090" s="17"/>
      <c r="E1090" s="18"/>
      <c r="F1090" s="25"/>
      <c r="G1090" s="12">
        <f>IF(AND(ISNUMBER($E1090),$C1090&gt;='40'!$A$4),
IF(ROUND($C1090,2)&gt;=MAX('40'!$A$4:$A$103),
(VLOOKUP(MAX('40'!$A$4:$A$103),'40'!$A$4:$L$103,9,1)*7/6)/ROUND($D1090*4.33,2),
(VLOOKUP(ROUND(Tabelle1!$C1090,2),'40'!$A$4:$L$103,9,1)*7/6)/ROUND($D1090*4.33,2)),0)</f>
        <v>0</v>
      </c>
      <c r="H1090" s="3">
        <f t="shared" si="17"/>
        <v>0</v>
      </c>
    </row>
    <row r="1091" spans="1:8" x14ac:dyDescent="0.3">
      <c r="A1091" s="19"/>
      <c r="B1091" s="20"/>
      <c r="C1091" s="21"/>
      <c r="D1091" s="17"/>
      <c r="E1091" s="18"/>
      <c r="F1091" s="25"/>
      <c r="G1091" s="12">
        <f>IF(AND(ISNUMBER($E1091),$C1091&gt;='40'!$A$4),
IF(ROUND($C1091,2)&gt;=MAX('40'!$A$4:$A$103),
(VLOOKUP(MAX('40'!$A$4:$A$103),'40'!$A$4:$L$103,9,1)*7/6)/ROUND($D1091*4.33,2),
(VLOOKUP(ROUND(Tabelle1!$C1091,2),'40'!$A$4:$L$103,9,1)*7/6)/ROUND($D1091*4.33,2)),0)</f>
        <v>0</v>
      </c>
      <c r="H1091" s="3">
        <f t="shared" si="17"/>
        <v>0</v>
      </c>
    </row>
    <row r="1092" spans="1:8" x14ac:dyDescent="0.3">
      <c r="A1092" s="19"/>
      <c r="B1092" s="20"/>
      <c r="C1092" s="21"/>
      <c r="D1092" s="17"/>
      <c r="E1092" s="18"/>
      <c r="F1092" s="25"/>
      <c r="G1092" s="12">
        <f>IF(AND(ISNUMBER($E1092),$C1092&gt;='40'!$A$4),
IF(ROUND($C1092,2)&gt;=MAX('40'!$A$4:$A$103),
(VLOOKUP(MAX('40'!$A$4:$A$103),'40'!$A$4:$L$103,9,1)*7/6)/ROUND($D1092*4.33,2),
(VLOOKUP(ROUND(Tabelle1!$C1092,2),'40'!$A$4:$L$103,9,1)*7/6)/ROUND($D1092*4.33,2)),0)</f>
        <v>0</v>
      </c>
      <c r="H1092" s="3">
        <f t="shared" si="17"/>
        <v>0</v>
      </c>
    </row>
    <row r="1093" spans="1:8" x14ac:dyDescent="0.3">
      <c r="A1093" s="19"/>
      <c r="B1093" s="20"/>
      <c r="C1093" s="21"/>
      <c r="D1093" s="17"/>
      <c r="E1093" s="18"/>
      <c r="F1093" s="25"/>
      <c r="G1093" s="12">
        <f>IF(AND(ISNUMBER($E1093),$C1093&gt;='40'!$A$4),
IF(ROUND($C1093,2)&gt;=MAX('40'!$A$4:$A$103),
(VLOOKUP(MAX('40'!$A$4:$A$103),'40'!$A$4:$L$103,9,1)*7/6)/ROUND($D1093*4.33,2),
(VLOOKUP(ROUND(Tabelle1!$C1093,2),'40'!$A$4:$L$103,9,1)*7/6)/ROUND($D1093*4.33,2)),0)</f>
        <v>0</v>
      </c>
      <c r="H1093" s="3">
        <f t="shared" si="17"/>
        <v>0</v>
      </c>
    </row>
    <row r="1094" spans="1:8" x14ac:dyDescent="0.3">
      <c r="A1094" s="19"/>
      <c r="B1094" s="20"/>
      <c r="C1094" s="21"/>
      <c r="D1094" s="17"/>
      <c r="E1094" s="18"/>
      <c r="F1094" s="25"/>
      <c r="G1094" s="12">
        <f>IF(AND(ISNUMBER($E1094),$C1094&gt;='40'!$A$4),
IF(ROUND($C1094,2)&gt;=MAX('40'!$A$4:$A$103),
(VLOOKUP(MAX('40'!$A$4:$A$103),'40'!$A$4:$L$103,9,1)*7/6)/ROUND($D1094*4.33,2),
(VLOOKUP(ROUND(Tabelle1!$C1094,2),'40'!$A$4:$L$103,9,1)*7/6)/ROUND($D1094*4.33,2)),0)</f>
        <v>0</v>
      </c>
      <c r="H1094" s="3">
        <f t="shared" si="17"/>
        <v>0</v>
      </c>
    </row>
    <row r="1095" spans="1:8" x14ac:dyDescent="0.3">
      <c r="A1095" s="19"/>
      <c r="B1095" s="20"/>
      <c r="C1095" s="21"/>
      <c r="D1095" s="17"/>
      <c r="E1095" s="18"/>
      <c r="F1095" s="25"/>
      <c r="G1095" s="12">
        <f>IF(AND(ISNUMBER($E1095),$C1095&gt;='40'!$A$4),
IF(ROUND($C1095,2)&gt;=MAX('40'!$A$4:$A$103),
(VLOOKUP(MAX('40'!$A$4:$A$103),'40'!$A$4:$L$103,9,1)*7/6)/ROUND($D1095*4.33,2),
(VLOOKUP(ROUND(Tabelle1!$C1095,2),'40'!$A$4:$L$103,9,1)*7/6)/ROUND($D1095*4.33,2)),0)</f>
        <v>0</v>
      </c>
      <c r="H1095" s="3">
        <f t="shared" si="17"/>
        <v>0</v>
      </c>
    </row>
    <row r="1096" spans="1:8" x14ac:dyDescent="0.3">
      <c r="A1096" s="19"/>
      <c r="B1096" s="20"/>
      <c r="C1096" s="21"/>
      <c r="D1096" s="17"/>
      <c r="E1096" s="18"/>
      <c r="F1096" s="25"/>
      <c r="G1096" s="12">
        <f>IF(AND(ISNUMBER($E1096),$C1096&gt;='40'!$A$4),
IF(ROUND($C1096,2)&gt;=MAX('40'!$A$4:$A$103),
(VLOOKUP(MAX('40'!$A$4:$A$103),'40'!$A$4:$L$103,9,1)*7/6)/ROUND($D1096*4.33,2),
(VLOOKUP(ROUND(Tabelle1!$C1096,2),'40'!$A$4:$L$103,9,1)*7/6)/ROUND($D1096*4.33,2)),0)</f>
        <v>0</v>
      </c>
      <c r="H1096" s="3">
        <f t="shared" si="17"/>
        <v>0</v>
      </c>
    </row>
    <row r="1097" spans="1:8" x14ac:dyDescent="0.3">
      <c r="A1097" s="19"/>
      <c r="B1097" s="20"/>
      <c r="C1097" s="21"/>
      <c r="D1097" s="17"/>
      <c r="E1097" s="18"/>
      <c r="F1097" s="25"/>
      <c r="G1097" s="12">
        <f>IF(AND(ISNUMBER($E1097),$C1097&gt;='40'!$A$4),
IF(ROUND($C1097,2)&gt;=MAX('40'!$A$4:$A$103),
(VLOOKUP(MAX('40'!$A$4:$A$103),'40'!$A$4:$L$103,9,1)*7/6)/ROUND($D1097*4.33,2),
(VLOOKUP(ROUND(Tabelle1!$C1097,2),'40'!$A$4:$L$103,9,1)*7/6)/ROUND($D1097*4.33,2)),0)</f>
        <v>0</v>
      </c>
      <c r="H1097" s="3">
        <f t="shared" si="17"/>
        <v>0</v>
      </c>
    </row>
    <row r="1098" spans="1:8" x14ac:dyDescent="0.3">
      <c r="A1098" s="19"/>
      <c r="B1098" s="20"/>
      <c r="C1098" s="21"/>
      <c r="D1098" s="17"/>
      <c r="E1098" s="18"/>
      <c r="F1098" s="25"/>
      <c r="G1098" s="12">
        <f>IF(AND(ISNUMBER($E1098),$C1098&gt;='40'!$A$4),
IF(ROUND($C1098,2)&gt;=MAX('40'!$A$4:$A$103),
(VLOOKUP(MAX('40'!$A$4:$A$103),'40'!$A$4:$L$103,9,1)*7/6)/ROUND($D1098*4.33,2),
(VLOOKUP(ROUND(Tabelle1!$C1098,2),'40'!$A$4:$L$103,9,1)*7/6)/ROUND($D1098*4.33,2)),0)</f>
        <v>0</v>
      </c>
      <c r="H1098" s="3">
        <f t="shared" si="17"/>
        <v>0</v>
      </c>
    </row>
    <row r="1099" spans="1:8" x14ac:dyDescent="0.3">
      <c r="A1099" s="19"/>
      <c r="B1099" s="20"/>
      <c r="C1099" s="21"/>
      <c r="D1099" s="17"/>
      <c r="E1099" s="18"/>
      <c r="F1099" s="25"/>
      <c r="G1099" s="12">
        <f>IF(AND(ISNUMBER($E1099),$C1099&gt;='40'!$A$4),
IF(ROUND($C1099,2)&gt;=MAX('40'!$A$4:$A$103),
(VLOOKUP(MAX('40'!$A$4:$A$103),'40'!$A$4:$L$103,9,1)*7/6)/ROUND($D1099*4.33,2),
(VLOOKUP(ROUND(Tabelle1!$C1099,2),'40'!$A$4:$L$103,9,1)*7/6)/ROUND($D1099*4.33,2)),0)</f>
        <v>0</v>
      </c>
      <c r="H1099" s="3">
        <f t="shared" si="17"/>
        <v>0</v>
      </c>
    </row>
    <row r="1100" spans="1:8" x14ac:dyDescent="0.3">
      <c r="A1100" s="19"/>
      <c r="B1100" s="20"/>
      <c r="C1100" s="21"/>
      <c r="D1100" s="17"/>
      <c r="E1100" s="18"/>
      <c r="F1100" s="25"/>
      <c r="G1100" s="12">
        <f>IF(AND(ISNUMBER($E1100),$C1100&gt;='40'!$A$4),
IF(ROUND($C1100,2)&gt;=MAX('40'!$A$4:$A$103),
(VLOOKUP(MAX('40'!$A$4:$A$103),'40'!$A$4:$L$103,9,1)*7/6)/ROUND($D1100*4.33,2),
(VLOOKUP(ROUND(Tabelle1!$C1100,2),'40'!$A$4:$L$103,9,1)*7/6)/ROUND($D1100*4.33,2)),0)</f>
        <v>0</v>
      </c>
      <c r="H1100" s="3">
        <f t="shared" si="17"/>
        <v>0</v>
      </c>
    </row>
    <row r="1101" spans="1:8" x14ac:dyDescent="0.3">
      <c r="A1101" s="19"/>
      <c r="B1101" s="20"/>
      <c r="C1101" s="21"/>
      <c r="D1101" s="17"/>
      <c r="E1101" s="18"/>
      <c r="F1101" s="25"/>
      <c r="G1101" s="12">
        <f>IF(AND(ISNUMBER($E1101),$C1101&gt;='40'!$A$4),
IF(ROUND($C1101,2)&gt;=MAX('40'!$A$4:$A$103),
(VLOOKUP(MAX('40'!$A$4:$A$103),'40'!$A$4:$L$103,9,1)*7/6)/ROUND($D1101*4.33,2),
(VLOOKUP(ROUND(Tabelle1!$C1101,2),'40'!$A$4:$L$103,9,1)*7/6)/ROUND($D1101*4.33,2)),0)</f>
        <v>0</v>
      </c>
      <c r="H1101" s="3">
        <f t="shared" si="17"/>
        <v>0</v>
      </c>
    </row>
    <row r="1102" spans="1:8" x14ac:dyDescent="0.3">
      <c r="A1102" s="19"/>
      <c r="B1102" s="20"/>
      <c r="C1102" s="21"/>
      <c r="D1102" s="17"/>
      <c r="E1102" s="18"/>
      <c r="F1102" s="25"/>
      <c r="G1102" s="12">
        <f>IF(AND(ISNUMBER($E1102),$C1102&gt;='40'!$A$4),
IF(ROUND($C1102,2)&gt;=MAX('40'!$A$4:$A$103),
(VLOOKUP(MAX('40'!$A$4:$A$103),'40'!$A$4:$L$103,9,1)*7/6)/ROUND($D1102*4.33,2),
(VLOOKUP(ROUND(Tabelle1!$C1102,2),'40'!$A$4:$L$103,9,1)*7/6)/ROUND($D1102*4.33,2)),0)</f>
        <v>0</v>
      </c>
      <c r="H1102" s="3">
        <f t="shared" si="17"/>
        <v>0</v>
      </c>
    </row>
    <row r="1103" spans="1:8" x14ac:dyDescent="0.3">
      <c r="A1103" s="19"/>
      <c r="B1103" s="20"/>
      <c r="C1103" s="21"/>
      <c r="D1103" s="17"/>
      <c r="E1103" s="18"/>
      <c r="F1103" s="25"/>
      <c r="G1103" s="12">
        <f>IF(AND(ISNUMBER($E1103),$C1103&gt;='40'!$A$4),
IF(ROUND($C1103,2)&gt;=MAX('40'!$A$4:$A$103),
(VLOOKUP(MAX('40'!$A$4:$A$103),'40'!$A$4:$L$103,9,1)*7/6)/ROUND($D1103*4.33,2),
(VLOOKUP(ROUND(Tabelle1!$C1103,2),'40'!$A$4:$L$103,9,1)*7/6)/ROUND($D1103*4.33,2)),0)</f>
        <v>0</v>
      </c>
      <c r="H1103" s="3">
        <f t="shared" si="17"/>
        <v>0</v>
      </c>
    </row>
    <row r="1104" spans="1:8" x14ac:dyDescent="0.3">
      <c r="A1104" s="19"/>
      <c r="B1104" s="20"/>
      <c r="C1104" s="21"/>
      <c r="D1104" s="17"/>
      <c r="E1104" s="18"/>
      <c r="F1104" s="25"/>
      <c r="G1104" s="12">
        <f>IF(AND(ISNUMBER($E1104),$C1104&gt;='40'!$A$4),
IF(ROUND($C1104,2)&gt;=MAX('40'!$A$4:$A$103),
(VLOOKUP(MAX('40'!$A$4:$A$103),'40'!$A$4:$L$103,9,1)*7/6)/ROUND($D1104*4.33,2),
(VLOOKUP(ROUND(Tabelle1!$C1104,2),'40'!$A$4:$L$103,9,1)*7/6)/ROUND($D1104*4.33,2)),0)</f>
        <v>0</v>
      </c>
      <c r="H1104" s="3">
        <f t="shared" si="17"/>
        <v>0</v>
      </c>
    </row>
    <row r="1105" spans="1:8" x14ac:dyDescent="0.3">
      <c r="A1105" s="19"/>
      <c r="B1105" s="20"/>
      <c r="C1105" s="21"/>
      <c r="D1105" s="17"/>
      <c r="E1105" s="18"/>
      <c r="F1105" s="25"/>
      <c r="G1105" s="12">
        <f>IF(AND(ISNUMBER($E1105),$C1105&gt;='40'!$A$4),
IF(ROUND($C1105,2)&gt;=MAX('40'!$A$4:$A$103),
(VLOOKUP(MAX('40'!$A$4:$A$103),'40'!$A$4:$L$103,9,1)*7/6)/ROUND($D1105*4.33,2),
(VLOOKUP(ROUND(Tabelle1!$C1105,2),'40'!$A$4:$L$103,9,1)*7/6)/ROUND($D1105*4.33,2)),0)</f>
        <v>0</v>
      </c>
      <c r="H1105" s="3">
        <f t="shared" si="17"/>
        <v>0</v>
      </c>
    </row>
    <row r="1106" spans="1:8" x14ac:dyDescent="0.3">
      <c r="A1106" s="19"/>
      <c r="B1106" s="20"/>
      <c r="C1106" s="21"/>
      <c r="D1106" s="17"/>
      <c r="E1106" s="18"/>
      <c r="F1106" s="25"/>
      <c r="G1106" s="12">
        <f>IF(AND(ISNUMBER($E1106),$C1106&gt;='40'!$A$4),
IF(ROUND($C1106,2)&gt;=MAX('40'!$A$4:$A$103),
(VLOOKUP(MAX('40'!$A$4:$A$103),'40'!$A$4:$L$103,9,1)*7/6)/ROUND($D1106*4.33,2),
(VLOOKUP(ROUND(Tabelle1!$C1106,2),'40'!$A$4:$L$103,9,1)*7/6)/ROUND($D1106*4.33,2)),0)</f>
        <v>0</v>
      </c>
      <c r="H1106" s="3">
        <f t="shared" si="17"/>
        <v>0</v>
      </c>
    </row>
    <row r="1107" spans="1:8" x14ac:dyDescent="0.3">
      <c r="A1107" s="19"/>
      <c r="B1107" s="20"/>
      <c r="C1107" s="21"/>
      <c r="D1107" s="17"/>
      <c r="E1107" s="18"/>
      <c r="F1107" s="25"/>
      <c r="G1107" s="12">
        <f>IF(AND(ISNUMBER($E1107),$C1107&gt;='40'!$A$4),
IF(ROUND($C1107,2)&gt;=MAX('40'!$A$4:$A$103),
(VLOOKUP(MAX('40'!$A$4:$A$103),'40'!$A$4:$L$103,9,1)*7/6)/ROUND($D1107*4.33,2),
(VLOOKUP(ROUND(Tabelle1!$C1107,2),'40'!$A$4:$L$103,9,1)*7/6)/ROUND($D1107*4.33,2)),0)</f>
        <v>0</v>
      </c>
      <c r="H1107" s="3">
        <f t="shared" si="17"/>
        <v>0</v>
      </c>
    </row>
    <row r="1108" spans="1:8" x14ac:dyDescent="0.3">
      <c r="A1108" s="19"/>
      <c r="B1108" s="20"/>
      <c r="C1108" s="21"/>
      <c r="D1108" s="17"/>
      <c r="E1108" s="18"/>
      <c r="F1108" s="25"/>
      <c r="G1108" s="12">
        <f>IF(AND(ISNUMBER($E1108),$C1108&gt;='40'!$A$4),
IF(ROUND($C1108,2)&gt;=MAX('40'!$A$4:$A$103),
(VLOOKUP(MAX('40'!$A$4:$A$103),'40'!$A$4:$L$103,9,1)*7/6)/ROUND($D1108*4.33,2),
(VLOOKUP(ROUND(Tabelle1!$C1108,2),'40'!$A$4:$L$103,9,1)*7/6)/ROUND($D1108*4.33,2)),0)</f>
        <v>0</v>
      </c>
      <c r="H1108" s="3">
        <f t="shared" si="17"/>
        <v>0</v>
      </c>
    </row>
    <row r="1109" spans="1:8" x14ac:dyDescent="0.3">
      <c r="A1109" s="19"/>
      <c r="B1109" s="20"/>
      <c r="C1109" s="21"/>
      <c r="D1109" s="17"/>
      <c r="E1109" s="18"/>
      <c r="F1109" s="25"/>
      <c r="G1109" s="12">
        <f>IF(AND(ISNUMBER($E1109),$C1109&gt;='40'!$A$4),
IF(ROUND($C1109,2)&gt;=MAX('40'!$A$4:$A$103),
(VLOOKUP(MAX('40'!$A$4:$A$103),'40'!$A$4:$L$103,9,1)*7/6)/ROUND($D1109*4.33,2),
(VLOOKUP(ROUND(Tabelle1!$C1109,2),'40'!$A$4:$L$103,9,1)*7/6)/ROUND($D1109*4.33,2)),0)</f>
        <v>0</v>
      </c>
      <c r="H1109" s="3">
        <f t="shared" si="17"/>
        <v>0</v>
      </c>
    </row>
    <row r="1110" spans="1:8" x14ac:dyDescent="0.3">
      <c r="A1110" s="19"/>
      <c r="B1110" s="20"/>
      <c r="C1110" s="21"/>
      <c r="D1110" s="17"/>
      <c r="E1110" s="18"/>
      <c r="F1110" s="25"/>
      <c r="G1110" s="12">
        <f>IF(AND(ISNUMBER($E1110),$C1110&gt;='40'!$A$4),
IF(ROUND($C1110,2)&gt;=MAX('40'!$A$4:$A$103),
(VLOOKUP(MAX('40'!$A$4:$A$103),'40'!$A$4:$L$103,9,1)*7/6)/ROUND($D1110*4.33,2),
(VLOOKUP(ROUND(Tabelle1!$C1110,2),'40'!$A$4:$L$103,9,1)*7/6)/ROUND($D1110*4.33,2)),0)</f>
        <v>0</v>
      </c>
      <c r="H1110" s="3">
        <f t="shared" si="17"/>
        <v>0</v>
      </c>
    </row>
    <row r="1111" spans="1:8" x14ac:dyDescent="0.3">
      <c r="A1111" s="19"/>
      <c r="B1111" s="20"/>
      <c r="C1111" s="21"/>
      <c r="D1111" s="17"/>
      <c r="E1111" s="18"/>
      <c r="F1111" s="25"/>
      <c r="G1111" s="12">
        <f>IF(AND(ISNUMBER($E1111),$C1111&gt;='40'!$A$4),
IF(ROUND($C1111,2)&gt;=MAX('40'!$A$4:$A$103),
(VLOOKUP(MAX('40'!$A$4:$A$103),'40'!$A$4:$L$103,9,1)*7/6)/ROUND($D1111*4.33,2),
(VLOOKUP(ROUND(Tabelle1!$C1111,2),'40'!$A$4:$L$103,9,1)*7/6)/ROUND($D1111*4.33,2)),0)</f>
        <v>0</v>
      </c>
      <c r="H1111" s="3">
        <f t="shared" si="17"/>
        <v>0</v>
      </c>
    </row>
    <row r="1112" spans="1:8" x14ac:dyDescent="0.3">
      <c r="A1112" s="19"/>
      <c r="B1112" s="20"/>
      <c r="C1112" s="21"/>
      <c r="D1112" s="17"/>
      <c r="E1112" s="18"/>
      <c r="F1112" s="25"/>
      <c r="G1112" s="12">
        <f>IF(AND(ISNUMBER($E1112),$C1112&gt;='40'!$A$4),
IF(ROUND($C1112,2)&gt;=MAX('40'!$A$4:$A$103),
(VLOOKUP(MAX('40'!$A$4:$A$103),'40'!$A$4:$L$103,9,1)*7/6)/ROUND($D1112*4.33,2),
(VLOOKUP(ROUND(Tabelle1!$C1112,2),'40'!$A$4:$L$103,9,1)*7/6)/ROUND($D1112*4.33,2)),0)</f>
        <v>0</v>
      </c>
      <c r="H1112" s="3">
        <f t="shared" si="17"/>
        <v>0</v>
      </c>
    </row>
    <row r="1113" spans="1:8" x14ac:dyDescent="0.3">
      <c r="A1113" s="19"/>
      <c r="B1113" s="20"/>
      <c r="C1113" s="21"/>
      <c r="D1113" s="17"/>
      <c r="E1113" s="18"/>
      <c r="F1113" s="25"/>
      <c r="G1113" s="12">
        <f>IF(AND(ISNUMBER($E1113),$C1113&gt;='40'!$A$4),
IF(ROUND($C1113,2)&gt;=MAX('40'!$A$4:$A$103),
(VLOOKUP(MAX('40'!$A$4:$A$103),'40'!$A$4:$L$103,9,1)*7/6)/ROUND($D1113*4.33,2),
(VLOOKUP(ROUND(Tabelle1!$C1113,2),'40'!$A$4:$L$103,9,1)*7/6)/ROUND($D1113*4.33,2)),0)</f>
        <v>0</v>
      </c>
      <c r="H1113" s="3">
        <f t="shared" si="17"/>
        <v>0</v>
      </c>
    </row>
    <row r="1114" spans="1:8" x14ac:dyDescent="0.3">
      <c r="A1114" s="19"/>
      <c r="B1114" s="20"/>
      <c r="C1114" s="21"/>
      <c r="D1114" s="17"/>
      <c r="E1114" s="18"/>
      <c r="F1114" s="25"/>
      <c r="G1114" s="12">
        <f>IF(AND(ISNUMBER($E1114),$C1114&gt;='40'!$A$4),
IF(ROUND($C1114,2)&gt;=MAX('40'!$A$4:$A$103),
(VLOOKUP(MAX('40'!$A$4:$A$103),'40'!$A$4:$L$103,9,1)*7/6)/ROUND($D1114*4.33,2),
(VLOOKUP(ROUND(Tabelle1!$C1114,2),'40'!$A$4:$L$103,9,1)*7/6)/ROUND($D1114*4.33,2)),0)</f>
        <v>0</v>
      </c>
      <c r="H1114" s="3">
        <f t="shared" si="17"/>
        <v>0</v>
      </c>
    </row>
    <row r="1115" spans="1:8" x14ac:dyDescent="0.3">
      <c r="A1115" s="19"/>
      <c r="B1115" s="20"/>
      <c r="C1115" s="21"/>
      <c r="D1115" s="17"/>
      <c r="E1115" s="18"/>
      <c r="F1115" s="25"/>
      <c r="G1115" s="12">
        <f>IF(AND(ISNUMBER($E1115),$C1115&gt;='40'!$A$4),
IF(ROUND($C1115,2)&gt;=MAX('40'!$A$4:$A$103),
(VLOOKUP(MAX('40'!$A$4:$A$103),'40'!$A$4:$L$103,9,1)*7/6)/ROUND($D1115*4.33,2),
(VLOOKUP(ROUND(Tabelle1!$C1115,2),'40'!$A$4:$L$103,9,1)*7/6)/ROUND($D1115*4.33,2)),0)</f>
        <v>0</v>
      </c>
      <c r="H1115" s="3">
        <f t="shared" si="17"/>
        <v>0</v>
      </c>
    </row>
    <row r="1116" spans="1:8" x14ac:dyDescent="0.3">
      <c r="A1116" s="19"/>
      <c r="B1116" s="20"/>
      <c r="C1116" s="21"/>
      <c r="D1116" s="17"/>
      <c r="E1116" s="18"/>
      <c r="F1116" s="25"/>
      <c r="G1116" s="12">
        <f>IF(AND(ISNUMBER($E1116),$C1116&gt;='40'!$A$4),
IF(ROUND($C1116,2)&gt;=MAX('40'!$A$4:$A$103),
(VLOOKUP(MAX('40'!$A$4:$A$103),'40'!$A$4:$L$103,9,1)*7/6)/ROUND($D1116*4.33,2),
(VLOOKUP(ROUND(Tabelle1!$C1116,2),'40'!$A$4:$L$103,9,1)*7/6)/ROUND($D1116*4.33,2)),0)</f>
        <v>0</v>
      </c>
      <c r="H1116" s="3">
        <f t="shared" si="17"/>
        <v>0</v>
      </c>
    </row>
    <row r="1117" spans="1:8" x14ac:dyDescent="0.3">
      <c r="A1117" s="19"/>
      <c r="B1117" s="20"/>
      <c r="C1117" s="21"/>
      <c r="D1117" s="17"/>
      <c r="E1117" s="18"/>
      <c r="F1117" s="25"/>
      <c r="G1117" s="12">
        <f>IF(AND(ISNUMBER($E1117),$C1117&gt;='40'!$A$4),
IF(ROUND($C1117,2)&gt;=MAX('40'!$A$4:$A$103),
(VLOOKUP(MAX('40'!$A$4:$A$103),'40'!$A$4:$L$103,9,1)*7/6)/ROUND($D1117*4.33,2),
(VLOOKUP(ROUND(Tabelle1!$C1117,2),'40'!$A$4:$L$103,9,1)*7/6)/ROUND($D1117*4.33,2)),0)</f>
        <v>0</v>
      </c>
      <c r="H1117" s="3">
        <f t="shared" si="17"/>
        <v>0</v>
      </c>
    </row>
    <row r="1118" spans="1:8" x14ac:dyDescent="0.3">
      <c r="A1118" s="19"/>
      <c r="B1118" s="20"/>
      <c r="C1118" s="21"/>
      <c r="D1118" s="17"/>
      <c r="E1118" s="18"/>
      <c r="F1118" s="25"/>
      <c r="G1118" s="12">
        <f>IF(AND(ISNUMBER($E1118),$C1118&gt;='40'!$A$4),
IF(ROUND($C1118,2)&gt;=MAX('40'!$A$4:$A$103),
(VLOOKUP(MAX('40'!$A$4:$A$103),'40'!$A$4:$L$103,9,1)*7/6)/ROUND($D1118*4.33,2),
(VLOOKUP(ROUND(Tabelle1!$C1118,2),'40'!$A$4:$L$103,9,1)*7/6)/ROUND($D1118*4.33,2)),0)</f>
        <v>0</v>
      </c>
      <c r="H1118" s="3">
        <f t="shared" si="17"/>
        <v>0</v>
      </c>
    </row>
    <row r="1119" spans="1:8" x14ac:dyDescent="0.3">
      <c r="A1119" s="19"/>
      <c r="B1119" s="20"/>
      <c r="C1119" s="21"/>
      <c r="D1119" s="17"/>
      <c r="E1119" s="18"/>
      <c r="F1119" s="25"/>
      <c r="G1119" s="12">
        <f>IF(AND(ISNUMBER($E1119),$C1119&gt;='40'!$A$4),
IF(ROUND($C1119,2)&gt;=MAX('40'!$A$4:$A$103),
(VLOOKUP(MAX('40'!$A$4:$A$103),'40'!$A$4:$L$103,9,1)*7/6)/ROUND($D1119*4.33,2),
(VLOOKUP(ROUND(Tabelle1!$C1119,2),'40'!$A$4:$L$103,9,1)*7/6)/ROUND($D1119*4.33,2)),0)</f>
        <v>0</v>
      </c>
      <c r="H1119" s="3">
        <f t="shared" si="17"/>
        <v>0</v>
      </c>
    </row>
    <row r="1120" spans="1:8" x14ac:dyDescent="0.3">
      <c r="A1120" s="19"/>
      <c r="B1120" s="20"/>
      <c r="C1120" s="21"/>
      <c r="D1120" s="17"/>
      <c r="E1120" s="18"/>
      <c r="F1120" s="25"/>
      <c r="G1120" s="12">
        <f>IF(AND(ISNUMBER($E1120),$C1120&gt;='40'!$A$4),
IF(ROUND($C1120,2)&gt;=MAX('40'!$A$4:$A$103),
(VLOOKUP(MAX('40'!$A$4:$A$103),'40'!$A$4:$L$103,9,1)*7/6)/ROUND($D1120*4.33,2),
(VLOOKUP(ROUND(Tabelle1!$C1120,2),'40'!$A$4:$L$103,9,1)*7/6)/ROUND($D1120*4.33,2)),0)</f>
        <v>0</v>
      </c>
      <c r="H1120" s="3">
        <f t="shared" si="17"/>
        <v>0</v>
      </c>
    </row>
    <row r="1121" spans="1:8" x14ac:dyDescent="0.3">
      <c r="A1121" s="19"/>
      <c r="B1121" s="20"/>
      <c r="C1121" s="21"/>
      <c r="D1121" s="17"/>
      <c r="E1121" s="18"/>
      <c r="F1121" s="25"/>
      <c r="G1121" s="12">
        <f>IF(AND(ISNUMBER($E1121),$C1121&gt;='40'!$A$4),
IF(ROUND($C1121,2)&gt;=MAX('40'!$A$4:$A$103),
(VLOOKUP(MAX('40'!$A$4:$A$103),'40'!$A$4:$L$103,9,1)*7/6)/ROUND($D1121*4.33,2),
(VLOOKUP(ROUND(Tabelle1!$C1121,2),'40'!$A$4:$L$103,9,1)*7/6)/ROUND($D1121*4.33,2)),0)</f>
        <v>0</v>
      </c>
      <c r="H1121" s="3">
        <f t="shared" si="17"/>
        <v>0</v>
      </c>
    </row>
    <row r="1122" spans="1:8" x14ac:dyDescent="0.3">
      <c r="A1122" s="19"/>
      <c r="B1122" s="20"/>
      <c r="C1122" s="21"/>
      <c r="D1122" s="17"/>
      <c r="E1122" s="18"/>
      <c r="F1122" s="25"/>
      <c r="G1122" s="12">
        <f>IF(AND(ISNUMBER($E1122),$C1122&gt;='40'!$A$4),
IF(ROUND($C1122,2)&gt;=MAX('40'!$A$4:$A$103),
(VLOOKUP(MAX('40'!$A$4:$A$103),'40'!$A$4:$L$103,9,1)*7/6)/ROUND($D1122*4.33,2),
(VLOOKUP(ROUND(Tabelle1!$C1122,2),'40'!$A$4:$L$103,9,1)*7/6)/ROUND($D1122*4.33,2)),0)</f>
        <v>0</v>
      </c>
      <c r="H1122" s="3">
        <f t="shared" si="17"/>
        <v>0</v>
      </c>
    </row>
    <row r="1123" spans="1:8" x14ac:dyDescent="0.3">
      <c r="A1123" s="19"/>
      <c r="B1123" s="20"/>
      <c r="C1123" s="21"/>
      <c r="D1123" s="17"/>
      <c r="E1123" s="18"/>
      <c r="F1123" s="25"/>
      <c r="G1123" s="12">
        <f>IF(AND(ISNUMBER($E1123),$C1123&gt;='40'!$A$4),
IF(ROUND($C1123,2)&gt;=MAX('40'!$A$4:$A$103),
(VLOOKUP(MAX('40'!$A$4:$A$103),'40'!$A$4:$L$103,9,1)*7/6)/ROUND($D1123*4.33,2),
(VLOOKUP(ROUND(Tabelle1!$C1123,2),'40'!$A$4:$L$103,9,1)*7/6)/ROUND($D1123*4.33,2)),0)</f>
        <v>0</v>
      </c>
      <c r="H1123" s="3">
        <f t="shared" si="17"/>
        <v>0</v>
      </c>
    </row>
    <row r="1124" spans="1:8" x14ac:dyDescent="0.3">
      <c r="A1124" s="19"/>
      <c r="B1124" s="20"/>
      <c r="C1124" s="21"/>
      <c r="D1124" s="17"/>
      <c r="E1124" s="18"/>
      <c r="F1124" s="25"/>
      <c r="G1124" s="12">
        <f>IF(AND(ISNUMBER($E1124),$C1124&gt;='40'!$A$4),
IF(ROUND($C1124,2)&gt;=MAX('40'!$A$4:$A$103),
(VLOOKUP(MAX('40'!$A$4:$A$103),'40'!$A$4:$L$103,9,1)*7/6)/ROUND($D1124*4.33,2),
(VLOOKUP(ROUND(Tabelle1!$C1124,2),'40'!$A$4:$L$103,9,1)*7/6)/ROUND($D1124*4.33,2)),0)</f>
        <v>0</v>
      </c>
      <c r="H1124" s="3">
        <f t="shared" si="17"/>
        <v>0</v>
      </c>
    </row>
    <row r="1125" spans="1:8" x14ac:dyDescent="0.3">
      <c r="A1125" s="19"/>
      <c r="B1125" s="20"/>
      <c r="C1125" s="21"/>
      <c r="D1125" s="17"/>
      <c r="E1125" s="18"/>
      <c r="F1125" s="25"/>
      <c r="G1125" s="12">
        <f>IF(AND(ISNUMBER($E1125),$C1125&gt;='40'!$A$4),
IF(ROUND($C1125,2)&gt;=MAX('40'!$A$4:$A$103),
(VLOOKUP(MAX('40'!$A$4:$A$103),'40'!$A$4:$L$103,9,1)*7/6)/ROUND($D1125*4.33,2),
(VLOOKUP(ROUND(Tabelle1!$C1125,2),'40'!$A$4:$L$103,9,1)*7/6)/ROUND($D1125*4.33,2)),0)</f>
        <v>0</v>
      </c>
      <c r="H1125" s="3">
        <f t="shared" si="17"/>
        <v>0</v>
      </c>
    </row>
    <row r="1126" spans="1:8" x14ac:dyDescent="0.3">
      <c r="A1126" s="19"/>
      <c r="B1126" s="20"/>
      <c r="C1126" s="21"/>
      <c r="D1126" s="17"/>
      <c r="E1126" s="18"/>
      <c r="F1126" s="25"/>
      <c r="G1126" s="12">
        <f>IF(AND(ISNUMBER($E1126),$C1126&gt;='40'!$A$4),
IF(ROUND($C1126,2)&gt;=MAX('40'!$A$4:$A$103),
(VLOOKUP(MAX('40'!$A$4:$A$103),'40'!$A$4:$L$103,9,1)*7/6)/ROUND($D1126*4.33,2),
(VLOOKUP(ROUND(Tabelle1!$C1126,2),'40'!$A$4:$L$103,9,1)*7/6)/ROUND($D1126*4.33,2)),0)</f>
        <v>0</v>
      </c>
      <c r="H1126" s="3">
        <f t="shared" si="17"/>
        <v>0</v>
      </c>
    </row>
    <row r="1127" spans="1:8" x14ac:dyDescent="0.3">
      <c r="A1127" s="19"/>
      <c r="B1127" s="20"/>
      <c r="C1127" s="21"/>
      <c r="D1127" s="17"/>
      <c r="E1127" s="18"/>
      <c r="F1127" s="25"/>
      <c r="G1127" s="12">
        <f>IF(AND(ISNUMBER($E1127),$C1127&gt;='40'!$A$4),
IF(ROUND($C1127,2)&gt;=MAX('40'!$A$4:$A$103),
(VLOOKUP(MAX('40'!$A$4:$A$103),'40'!$A$4:$L$103,9,1)*7/6)/ROUND($D1127*4.33,2),
(VLOOKUP(ROUND(Tabelle1!$C1127,2),'40'!$A$4:$L$103,9,1)*7/6)/ROUND($D1127*4.33,2)),0)</f>
        <v>0</v>
      </c>
      <c r="H1127" s="3">
        <f t="shared" si="17"/>
        <v>0</v>
      </c>
    </row>
    <row r="1128" spans="1:8" x14ac:dyDescent="0.3">
      <c r="A1128" s="19"/>
      <c r="B1128" s="20"/>
      <c r="C1128" s="21"/>
      <c r="D1128" s="17"/>
      <c r="E1128" s="18"/>
      <c r="F1128" s="25"/>
      <c r="G1128" s="12">
        <f>IF(AND(ISNUMBER($E1128),$C1128&gt;='40'!$A$4),
IF(ROUND($C1128,2)&gt;=MAX('40'!$A$4:$A$103),
(VLOOKUP(MAX('40'!$A$4:$A$103),'40'!$A$4:$L$103,9,1)*7/6)/ROUND($D1128*4.33,2),
(VLOOKUP(ROUND(Tabelle1!$C1128,2),'40'!$A$4:$L$103,9,1)*7/6)/ROUND($D1128*4.33,2)),0)</f>
        <v>0</v>
      </c>
      <c r="H1128" s="3">
        <f t="shared" si="17"/>
        <v>0</v>
      </c>
    </row>
    <row r="1129" spans="1:8" x14ac:dyDescent="0.3">
      <c r="A1129" s="19"/>
      <c r="B1129" s="20"/>
      <c r="C1129" s="21"/>
      <c r="D1129" s="17"/>
      <c r="E1129" s="18"/>
      <c r="F1129" s="25"/>
      <c r="G1129" s="12">
        <f>IF(AND(ISNUMBER($E1129),$C1129&gt;='40'!$A$4),
IF(ROUND($C1129,2)&gt;=MAX('40'!$A$4:$A$103),
(VLOOKUP(MAX('40'!$A$4:$A$103),'40'!$A$4:$L$103,9,1)*7/6)/ROUND($D1129*4.33,2),
(VLOOKUP(ROUND(Tabelle1!$C1129,2),'40'!$A$4:$L$103,9,1)*7/6)/ROUND($D1129*4.33,2)),0)</f>
        <v>0</v>
      </c>
      <c r="H1129" s="3">
        <f t="shared" si="17"/>
        <v>0</v>
      </c>
    </row>
    <row r="1130" spans="1:8" x14ac:dyDescent="0.3">
      <c r="A1130" s="19"/>
      <c r="B1130" s="20"/>
      <c r="C1130" s="21"/>
      <c r="D1130" s="17"/>
      <c r="E1130" s="18"/>
      <c r="F1130" s="25"/>
      <c r="G1130" s="12">
        <f>IF(AND(ISNUMBER($E1130),$C1130&gt;='40'!$A$4),
IF(ROUND($C1130,2)&gt;=MAX('40'!$A$4:$A$103),
(VLOOKUP(MAX('40'!$A$4:$A$103),'40'!$A$4:$L$103,9,1)*7/6)/ROUND($D1130*4.33,2),
(VLOOKUP(ROUND(Tabelle1!$C1130,2),'40'!$A$4:$L$103,9,1)*7/6)/ROUND($D1130*4.33,2)),0)</f>
        <v>0</v>
      </c>
      <c r="H1130" s="3">
        <f t="shared" si="17"/>
        <v>0</v>
      </c>
    </row>
    <row r="1131" spans="1:8" x14ac:dyDescent="0.3">
      <c r="A1131" s="19"/>
      <c r="B1131" s="20"/>
      <c r="C1131" s="21"/>
      <c r="D1131" s="17"/>
      <c r="E1131" s="18"/>
      <c r="F1131" s="25"/>
      <c r="G1131" s="12">
        <f>IF(AND(ISNUMBER($E1131),$C1131&gt;='40'!$A$4),
IF(ROUND($C1131,2)&gt;=MAX('40'!$A$4:$A$103),
(VLOOKUP(MAX('40'!$A$4:$A$103),'40'!$A$4:$L$103,9,1)*7/6)/ROUND($D1131*4.33,2),
(VLOOKUP(ROUND(Tabelle1!$C1131,2),'40'!$A$4:$L$103,9,1)*7/6)/ROUND($D1131*4.33,2)),0)</f>
        <v>0</v>
      </c>
      <c r="H1131" s="3">
        <f t="shared" si="17"/>
        <v>0</v>
      </c>
    </row>
    <row r="1132" spans="1:8" x14ac:dyDescent="0.3">
      <c r="A1132" s="19"/>
      <c r="B1132" s="20"/>
      <c r="C1132" s="21"/>
      <c r="D1132" s="17"/>
      <c r="E1132" s="18"/>
      <c r="F1132" s="25"/>
      <c r="G1132" s="12">
        <f>IF(AND(ISNUMBER($E1132),$C1132&gt;='40'!$A$4),
IF(ROUND($C1132,2)&gt;=MAX('40'!$A$4:$A$103),
(VLOOKUP(MAX('40'!$A$4:$A$103),'40'!$A$4:$L$103,9,1)*7/6)/ROUND($D1132*4.33,2),
(VLOOKUP(ROUND(Tabelle1!$C1132,2),'40'!$A$4:$L$103,9,1)*7/6)/ROUND($D1132*4.33,2)),0)</f>
        <v>0</v>
      </c>
      <c r="H1132" s="3">
        <f t="shared" si="17"/>
        <v>0</v>
      </c>
    </row>
    <row r="1133" spans="1:8" x14ac:dyDescent="0.3">
      <c r="A1133" s="19"/>
      <c r="B1133" s="20"/>
      <c r="C1133" s="21"/>
      <c r="D1133" s="17"/>
      <c r="E1133" s="18"/>
      <c r="F1133" s="25"/>
      <c r="G1133" s="12">
        <f>IF(AND(ISNUMBER($E1133),$C1133&gt;='40'!$A$4),
IF(ROUND($C1133,2)&gt;=MAX('40'!$A$4:$A$103),
(VLOOKUP(MAX('40'!$A$4:$A$103),'40'!$A$4:$L$103,9,1)*7/6)/ROUND($D1133*4.33,2),
(VLOOKUP(ROUND(Tabelle1!$C1133,2),'40'!$A$4:$L$103,9,1)*7/6)/ROUND($D1133*4.33,2)),0)</f>
        <v>0</v>
      </c>
      <c r="H1133" s="3">
        <f t="shared" si="17"/>
        <v>0</v>
      </c>
    </row>
    <row r="1134" spans="1:8" x14ac:dyDescent="0.3">
      <c r="A1134" s="19"/>
      <c r="B1134" s="20"/>
      <c r="C1134" s="21"/>
      <c r="D1134" s="17"/>
      <c r="E1134" s="18"/>
      <c r="F1134" s="25"/>
      <c r="G1134" s="12">
        <f>IF(AND(ISNUMBER($E1134),$C1134&gt;='40'!$A$4),
IF(ROUND($C1134,2)&gt;=MAX('40'!$A$4:$A$103),
(VLOOKUP(MAX('40'!$A$4:$A$103),'40'!$A$4:$L$103,9,1)*7/6)/ROUND($D1134*4.33,2),
(VLOOKUP(ROUND(Tabelle1!$C1134,2),'40'!$A$4:$L$103,9,1)*7/6)/ROUND($D1134*4.33,2)),0)</f>
        <v>0</v>
      </c>
      <c r="H1134" s="3">
        <f t="shared" si="17"/>
        <v>0</v>
      </c>
    </row>
    <row r="1135" spans="1:8" x14ac:dyDescent="0.3">
      <c r="A1135" s="19"/>
      <c r="B1135" s="20"/>
      <c r="C1135" s="21"/>
      <c r="D1135" s="17"/>
      <c r="E1135" s="18"/>
      <c r="F1135" s="25"/>
      <c r="G1135" s="12">
        <f>IF(AND(ISNUMBER($E1135),$C1135&gt;='40'!$A$4),
IF(ROUND($C1135,2)&gt;=MAX('40'!$A$4:$A$103),
(VLOOKUP(MAX('40'!$A$4:$A$103),'40'!$A$4:$L$103,9,1)*7/6)/ROUND($D1135*4.33,2),
(VLOOKUP(ROUND(Tabelle1!$C1135,2),'40'!$A$4:$L$103,9,1)*7/6)/ROUND($D1135*4.33,2)),0)</f>
        <v>0</v>
      </c>
      <c r="H1135" s="3">
        <f t="shared" ref="H1135:H1198" si="18">+G1135*F1135</f>
        <v>0</v>
      </c>
    </row>
    <row r="1136" spans="1:8" x14ac:dyDescent="0.3">
      <c r="A1136" s="19"/>
      <c r="B1136" s="20"/>
      <c r="C1136" s="21"/>
      <c r="D1136" s="17"/>
      <c r="E1136" s="18"/>
      <c r="F1136" s="25"/>
      <c r="G1136" s="12">
        <f>IF(AND(ISNUMBER($E1136),$C1136&gt;='40'!$A$4),
IF(ROUND($C1136,2)&gt;=MAX('40'!$A$4:$A$103),
(VLOOKUP(MAX('40'!$A$4:$A$103),'40'!$A$4:$L$103,9,1)*7/6)/ROUND($D1136*4.33,2),
(VLOOKUP(ROUND(Tabelle1!$C1136,2),'40'!$A$4:$L$103,9,1)*7/6)/ROUND($D1136*4.33,2)),0)</f>
        <v>0</v>
      </c>
      <c r="H1136" s="3">
        <f t="shared" si="18"/>
        <v>0</v>
      </c>
    </row>
    <row r="1137" spans="1:8" x14ac:dyDescent="0.3">
      <c r="A1137" s="19"/>
      <c r="B1137" s="20"/>
      <c r="C1137" s="21"/>
      <c r="D1137" s="17"/>
      <c r="E1137" s="18"/>
      <c r="F1137" s="25"/>
      <c r="G1137" s="12">
        <f>IF(AND(ISNUMBER($E1137),$C1137&gt;='40'!$A$4),
IF(ROUND($C1137,2)&gt;=MAX('40'!$A$4:$A$103),
(VLOOKUP(MAX('40'!$A$4:$A$103),'40'!$A$4:$L$103,9,1)*7/6)/ROUND($D1137*4.33,2),
(VLOOKUP(ROUND(Tabelle1!$C1137,2),'40'!$A$4:$L$103,9,1)*7/6)/ROUND($D1137*4.33,2)),0)</f>
        <v>0</v>
      </c>
      <c r="H1137" s="3">
        <f t="shared" si="18"/>
        <v>0</v>
      </c>
    </row>
    <row r="1138" spans="1:8" x14ac:dyDescent="0.3">
      <c r="A1138" s="19"/>
      <c r="B1138" s="20"/>
      <c r="C1138" s="21"/>
      <c r="D1138" s="17"/>
      <c r="E1138" s="18"/>
      <c r="F1138" s="25"/>
      <c r="G1138" s="12">
        <f>IF(AND(ISNUMBER($E1138),$C1138&gt;='40'!$A$4),
IF(ROUND($C1138,2)&gt;=MAX('40'!$A$4:$A$103),
(VLOOKUP(MAX('40'!$A$4:$A$103),'40'!$A$4:$L$103,9,1)*7/6)/ROUND($D1138*4.33,2),
(VLOOKUP(ROUND(Tabelle1!$C1138,2),'40'!$A$4:$L$103,9,1)*7/6)/ROUND($D1138*4.33,2)),0)</f>
        <v>0</v>
      </c>
      <c r="H1138" s="3">
        <f t="shared" si="18"/>
        <v>0</v>
      </c>
    </row>
    <row r="1139" spans="1:8" x14ac:dyDescent="0.3">
      <c r="A1139" s="19"/>
      <c r="B1139" s="20"/>
      <c r="C1139" s="21"/>
      <c r="D1139" s="17"/>
      <c r="E1139" s="18"/>
      <c r="F1139" s="25"/>
      <c r="G1139" s="12">
        <f>IF(AND(ISNUMBER($E1139),$C1139&gt;='40'!$A$4),
IF(ROUND($C1139,2)&gt;=MAX('40'!$A$4:$A$103),
(VLOOKUP(MAX('40'!$A$4:$A$103),'40'!$A$4:$L$103,9,1)*7/6)/ROUND($D1139*4.33,2),
(VLOOKUP(ROUND(Tabelle1!$C1139,2),'40'!$A$4:$L$103,9,1)*7/6)/ROUND($D1139*4.33,2)),0)</f>
        <v>0</v>
      </c>
      <c r="H1139" s="3">
        <f t="shared" si="18"/>
        <v>0</v>
      </c>
    </row>
    <row r="1140" spans="1:8" x14ac:dyDescent="0.3">
      <c r="A1140" s="19"/>
      <c r="B1140" s="20"/>
      <c r="C1140" s="21"/>
      <c r="D1140" s="17"/>
      <c r="E1140" s="18"/>
      <c r="F1140" s="25"/>
      <c r="G1140" s="12">
        <f>IF(AND(ISNUMBER($E1140),$C1140&gt;='40'!$A$4),
IF(ROUND($C1140,2)&gt;=MAX('40'!$A$4:$A$103),
(VLOOKUP(MAX('40'!$A$4:$A$103),'40'!$A$4:$L$103,9,1)*7/6)/ROUND($D1140*4.33,2),
(VLOOKUP(ROUND(Tabelle1!$C1140,2),'40'!$A$4:$L$103,9,1)*7/6)/ROUND($D1140*4.33,2)),0)</f>
        <v>0</v>
      </c>
      <c r="H1140" s="3">
        <f t="shared" si="18"/>
        <v>0</v>
      </c>
    </row>
    <row r="1141" spans="1:8" x14ac:dyDescent="0.3">
      <c r="A1141" s="19"/>
      <c r="B1141" s="20"/>
      <c r="C1141" s="21"/>
      <c r="D1141" s="17"/>
      <c r="E1141" s="18"/>
      <c r="F1141" s="25"/>
      <c r="G1141" s="12">
        <f>IF(AND(ISNUMBER($E1141),$C1141&gt;='40'!$A$4),
IF(ROUND($C1141,2)&gt;=MAX('40'!$A$4:$A$103),
(VLOOKUP(MAX('40'!$A$4:$A$103),'40'!$A$4:$L$103,9,1)*7/6)/ROUND($D1141*4.33,2),
(VLOOKUP(ROUND(Tabelle1!$C1141,2),'40'!$A$4:$L$103,9,1)*7/6)/ROUND($D1141*4.33,2)),0)</f>
        <v>0</v>
      </c>
      <c r="H1141" s="3">
        <f t="shared" si="18"/>
        <v>0</v>
      </c>
    </row>
    <row r="1142" spans="1:8" x14ac:dyDescent="0.3">
      <c r="A1142" s="19"/>
      <c r="B1142" s="20"/>
      <c r="C1142" s="21"/>
      <c r="D1142" s="17"/>
      <c r="E1142" s="18"/>
      <c r="F1142" s="25"/>
      <c r="G1142" s="12">
        <f>IF(AND(ISNUMBER($E1142),$C1142&gt;='40'!$A$4),
IF(ROUND($C1142,2)&gt;=MAX('40'!$A$4:$A$103),
(VLOOKUP(MAX('40'!$A$4:$A$103),'40'!$A$4:$L$103,9,1)*7/6)/ROUND($D1142*4.33,2),
(VLOOKUP(ROUND(Tabelle1!$C1142,2),'40'!$A$4:$L$103,9,1)*7/6)/ROUND($D1142*4.33,2)),0)</f>
        <v>0</v>
      </c>
      <c r="H1142" s="3">
        <f t="shared" si="18"/>
        <v>0</v>
      </c>
    </row>
    <row r="1143" spans="1:8" x14ac:dyDescent="0.3">
      <c r="A1143" s="19"/>
      <c r="B1143" s="20"/>
      <c r="C1143" s="21"/>
      <c r="D1143" s="17"/>
      <c r="E1143" s="18"/>
      <c r="F1143" s="25"/>
      <c r="G1143" s="12">
        <f>IF(AND(ISNUMBER($E1143),$C1143&gt;='40'!$A$4),
IF(ROUND($C1143,2)&gt;=MAX('40'!$A$4:$A$103),
(VLOOKUP(MAX('40'!$A$4:$A$103),'40'!$A$4:$L$103,9,1)*7/6)/ROUND($D1143*4.33,2),
(VLOOKUP(ROUND(Tabelle1!$C1143,2),'40'!$A$4:$L$103,9,1)*7/6)/ROUND($D1143*4.33,2)),0)</f>
        <v>0</v>
      </c>
      <c r="H1143" s="3">
        <f t="shared" si="18"/>
        <v>0</v>
      </c>
    </row>
    <row r="1144" spans="1:8" x14ac:dyDescent="0.3">
      <c r="A1144" s="19"/>
      <c r="B1144" s="20"/>
      <c r="C1144" s="21"/>
      <c r="D1144" s="17"/>
      <c r="E1144" s="18"/>
      <c r="F1144" s="25"/>
      <c r="G1144" s="12">
        <f>IF(AND(ISNUMBER($E1144),$C1144&gt;='40'!$A$4),
IF(ROUND($C1144,2)&gt;=MAX('40'!$A$4:$A$103),
(VLOOKUP(MAX('40'!$A$4:$A$103),'40'!$A$4:$L$103,9,1)*7/6)/ROUND($D1144*4.33,2),
(VLOOKUP(ROUND(Tabelle1!$C1144,2),'40'!$A$4:$L$103,9,1)*7/6)/ROUND($D1144*4.33,2)),0)</f>
        <v>0</v>
      </c>
      <c r="H1144" s="3">
        <f t="shared" si="18"/>
        <v>0</v>
      </c>
    </row>
    <row r="1145" spans="1:8" x14ac:dyDescent="0.3">
      <c r="A1145" s="19"/>
      <c r="B1145" s="20"/>
      <c r="C1145" s="21"/>
      <c r="D1145" s="17"/>
      <c r="E1145" s="18"/>
      <c r="F1145" s="25"/>
      <c r="G1145" s="12">
        <f>IF(AND(ISNUMBER($E1145),$C1145&gt;='40'!$A$4),
IF(ROUND($C1145,2)&gt;=MAX('40'!$A$4:$A$103),
(VLOOKUP(MAX('40'!$A$4:$A$103),'40'!$A$4:$L$103,9,1)*7/6)/ROUND($D1145*4.33,2),
(VLOOKUP(ROUND(Tabelle1!$C1145,2),'40'!$A$4:$L$103,9,1)*7/6)/ROUND($D1145*4.33,2)),0)</f>
        <v>0</v>
      </c>
      <c r="H1145" s="3">
        <f t="shared" si="18"/>
        <v>0</v>
      </c>
    </row>
    <row r="1146" spans="1:8" x14ac:dyDescent="0.3">
      <c r="A1146" s="19"/>
      <c r="B1146" s="20"/>
      <c r="C1146" s="21"/>
      <c r="D1146" s="17"/>
      <c r="E1146" s="18"/>
      <c r="F1146" s="25"/>
      <c r="G1146" s="12">
        <f>IF(AND(ISNUMBER($E1146),$C1146&gt;='40'!$A$4),
IF(ROUND($C1146,2)&gt;=MAX('40'!$A$4:$A$103),
(VLOOKUP(MAX('40'!$A$4:$A$103),'40'!$A$4:$L$103,9,1)*7/6)/ROUND($D1146*4.33,2),
(VLOOKUP(ROUND(Tabelle1!$C1146,2),'40'!$A$4:$L$103,9,1)*7/6)/ROUND($D1146*4.33,2)),0)</f>
        <v>0</v>
      </c>
      <c r="H1146" s="3">
        <f t="shared" si="18"/>
        <v>0</v>
      </c>
    </row>
    <row r="1147" spans="1:8" x14ac:dyDescent="0.3">
      <c r="A1147" s="19"/>
      <c r="B1147" s="20"/>
      <c r="C1147" s="21"/>
      <c r="D1147" s="17"/>
      <c r="E1147" s="18"/>
      <c r="F1147" s="25"/>
      <c r="G1147" s="12">
        <f>IF(AND(ISNUMBER($E1147),$C1147&gt;='40'!$A$4),
IF(ROUND($C1147,2)&gt;=MAX('40'!$A$4:$A$103),
(VLOOKUP(MAX('40'!$A$4:$A$103),'40'!$A$4:$L$103,9,1)*7/6)/ROUND($D1147*4.33,2),
(VLOOKUP(ROUND(Tabelle1!$C1147,2),'40'!$A$4:$L$103,9,1)*7/6)/ROUND($D1147*4.33,2)),0)</f>
        <v>0</v>
      </c>
      <c r="H1147" s="3">
        <f t="shared" si="18"/>
        <v>0</v>
      </c>
    </row>
    <row r="1148" spans="1:8" x14ac:dyDescent="0.3">
      <c r="A1148" s="19"/>
      <c r="B1148" s="20"/>
      <c r="C1148" s="21"/>
      <c r="D1148" s="17"/>
      <c r="E1148" s="18"/>
      <c r="F1148" s="25"/>
      <c r="G1148" s="12">
        <f>IF(AND(ISNUMBER($E1148),$C1148&gt;='40'!$A$4),
IF(ROUND($C1148,2)&gt;=MAX('40'!$A$4:$A$103),
(VLOOKUP(MAX('40'!$A$4:$A$103),'40'!$A$4:$L$103,9,1)*7/6)/ROUND($D1148*4.33,2),
(VLOOKUP(ROUND(Tabelle1!$C1148,2),'40'!$A$4:$L$103,9,1)*7/6)/ROUND($D1148*4.33,2)),0)</f>
        <v>0</v>
      </c>
      <c r="H1148" s="3">
        <f t="shared" si="18"/>
        <v>0</v>
      </c>
    </row>
    <row r="1149" spans="1:8" x14ac:dyDescent="0.3">
      <c r="A1149" s="19"/>
      <c r="B1149" s="20"/>
      <c r="C1149" s="21"/>
      <c r="D1149" s="17"/>
      <c r="E1149" s="18"/>
      <c r="F1149" s="25"/>
      <c r="G1149" s="12">
        <f>IF(AND(ISNUMBER($E1149),$C1149&gt;='40'!$A$4),
IF(ROUND($C1149,2)&gt;=MAX('40'!$A$4:$A$103),
(VLOOKUP(MAX('40'!$A$4:$A$103),'40'!$A$4:$L$103,9,1)*7/6)/ROUND($D1149*4.33,2),
(VLOOKUP(ROUND(Tabelle1!$C1149,2),'40'!$A$4:$L$103,9,1)*7/6)/ROUND($D1149*4.33,2)),0)</f>
        <v>0</v>
      </c>
      <c r="H1149" s="3">
        <f t="shared" si="18"/>
        <v>0</v>
      </c>
    </row>
    <row r="1150" spans="1:8" x14ac:dyDescent="0.3">
      <c r="A1150" s="19"/>
      <c r="B1150" s="20"/>
      <c r="C1150" s="21"/>
      <c r="D1150" s="17"/>
      <c r="E1150" s="18"/>
      <c r="F1150" s="25"/>
      <c r="G1150" s="12">
        <f>IF(AND(ISNUMBER($E1150),$C1150&gt;='40'!$A$4),
IF(ROUND($C1150,2)&gt;=MAX('40'!$A$4:$A$103),
(VLOOKUP(MAX('40'!$A$4:$A$103),'40'!$A$4:$L$103,9,1)*7/6)/ROUND($D1150*4.33,2),
(VLOOKUP(ROUND(Tabelle1!$C1150,2),'40'!$A$4:$L$103,9,1)*7/6)/ROUND($D1150*4.33,2)),0)</f>
        <v>0</v>
      </c>
      <c r="H1150" s="3">
        <f t="shared" si="18"/>
        <v>0</v>
      </c>
    </row>
    <row r="1151" spans="1:8" x14ac:dyDescent="0.3">
      <c r="A1151" s="19"/>
      <c r="B1151" s="20"/>
      <c r="C1151" s="21"/>
      <c r="D1151" s="17"/>
      <c r="E1151" s="18"/>
      <c r="F1151" s="25"/>
      <c r="G1151" s="12">
        <f>IF(AND(ISNUMBER($E1151),$C1151&gt;='40'!$A$4),
IF(ROUND($C1151,2)&gt;=MAX('40'!$A$4:$A$103),
(VLOOKUP(MAX('40'!$A$4:$A$103),'40'!$A$4:$L$103,9,1)*7/6)/ROUND($D1151*4.33,2),
(VLOOKUP(ROUND(Tabelle1!$C1151,2),'40'!$A$4:$L$103,9,1)*7/6)/ROUND($D1151*4.33,2)),0)</f>
        <v>0</v>
      </c>
      <c r="H1151" s="3">
        <f t="shared" si="18"/>
        <v>0</v>
      </c>
    </row>
    <row r="1152" spans="1:8" x14ac:dyDescent="0.3">
      <c r="A1152" s="19"/>
      <c r="B1152" s="20"/>
      <c r="C1152" s="21"/>
      <c r="D1152" s="17"/>
      <c r="E1152" s="18"/>
      <c r="F1152" s="25"/>
      <c r="G1152" s="12">
        <f>IF(AND(ISNUMBER($E1152),$C1152&gt;='40'!$A$4),
IF(ROUND($C1152,2)&gt;=MAX('40'!$A$4:$A$103),
(VLOOKUP(MAX('40'!$A$4:$A$103),'40'!$A$4:$L$103,9,1)*7/6)/ROUND($D1152*4.33,2),
(VLOOKUP(ROUND(Tabelle1!$C1152,2),'40'!$A$4:$L$103,9,1)*7/6)/ROUND($D1152*4.33,2)),0)</f>
        <v>0</v>
      </c>
      <c r="H1152" s="3">
        <f t="shared" si="18"/>
        <v>0</v>
      </c>
    </row>
    <row r="1153" spans="1:8" x14ac:dyDescent="0.3">
      <c r="A1153" s="19"/>
      <c r="B1153" s="20"/>
      <c r="C1153" s="21"/>
      <c r="D1153" s="17"/>
      <c r="E1153" s="18"/>
      <c r="F1153" s="25"/>
      <c r="G1153" s="12">
        <f>IF(AND(ISNUMBER($E1153),$C1153&gt;='40'!$A$4),
IF(ROUND($C1153,2)&gt;=MAX('40'!$A$4:$A$103),
(VLOOKUP(MAX('40'!$A$4:$A$103),'40'!$A$4:$L$103,9,1)*7/6)/ROUND($D1153*4.33,2),
(VLOOKUP(ROUND(Tabelle1!$C1153,2),'40'!$A$4:$L$103,9,1)*7/6)/ROUND($D1153*4.33,2)),0)</f>
        <v>0</v>
      </c>
      <c r="H1153" s="3">
        <f t="shared" si="18"/>
        <v>0</v>
      </c>
    </row>
    <row r="1154" spans="1:8" x14ac:dyDescent="0.3">
      <c r="A1154" s="19"/>
      <c r="B1154" s="20"/>
      <c r="C1154" s="21"/>
      <c r="D1154" s="17"/>
      <c r="E1154" s="18"/>
      <c r="F1154" s="25"/>
      <c r="G1154" s="12">
        <f>IF(AND(ISNUMBER($E1154),$C1154&gt;='40'!$A$4),
IF(ROUND($C1154,2)&gt;=MAX('40'!$A$4:$A$103),
(VLOOKUP(MAX('40'!$A$4:$A$103),'40'!$A$4:$L$103,9,1)*7/6)/ROUND($D1154*4.33,2),
(VLOOKUP(ROUND(Tabelle1!$C1154,2),'40'!$A$4:$L$103,9,1)*7/6)/ROUND($D1154*4.33,2)),0)</f>
        <v>0</v>
      </c>
      <c r="H1154" s="3">
        <f t="shared" si="18"/>
        <v>0</v>
      </c>
    </row>
    <row r="1155" spans="1:8" x14ac:dyDescent="0.3">
      <c r="A1155" s="19"/>
      <c r="B1155" s="20"/>
      <c r="C1155" s="21"/>
      <c r="D1155" s="17"/>
      <c r="E1155" s="18"/>
      <c r="F1155" s="25"/>
      <c r="G1155" s="12">
        <f>IF(AND(ISNUMBER($E1155),$C1155&gt;='40'!$A$4),
IF(ROUND($C1155,2)&gt;=MAX('40'!$A$4:$A$103),
(VLOOKUP(MAX('40'!$A$4:$A$103),'40'!$A$4:$L$103,9,1)*7/6)/ROUND($D1155*4.33,2),
(VLOOKUP(ROUND(Tabelle1!$C1155,2),'40'!$A$4:$L$103,9,1)*7/6)/ROUND($D1155*4.33,2)),0)</f>
        <v>0</v>
      </c>
      <c r="H1155" s="3">
        <f t="shared" si="18"/>
        <v>0</v>
      </c>
    </row>
    <row r="1156" spans="1:8" x14ac:dyDescent="0.3">
      <c r="A1156" s="19"/>
      <c r="B1156" s="20"/>
      <c r="C1156" s="21"/>
      <c r="D1156" s="17"/>
      <c r="E1156" s="18"/>
      <c r="F1156" s="25"/>
      <c r="G1156" s="12">
        <f>IF(AND(ISNUMBER($E1156),$C1156&gt;='40'!$A$4),
IF(ROUND($C1156,2)&gt;=MAX('40'!$A$4:$A$103),
(VLOOKUP(MAX('40'!$A$4:$A$103),'40'!$A$4:$L$103,9,1)*7/6)/ROUND($D1156*4.33,2),
(VLOOKUP(ROUND(Tabelle1!$C1156,2),'40'!$A$4:$L$103,9,1)*7/6)/ROUND($D1156*4.33,2)),0)</f>
        <v>0</v>
      </c>
      <c r="H1156" s="3">
        <f t="shared" si="18"/>
        <v>0</v>
      </c>
    </row>
    <row r="1157" spans="1:8" x14ac:dyDescent="0.3">
      <c r="A1157" s="19"/>
      <c r="B1157" s="20"/>
      <c r="C1157" s="21"/>
      <c r="D1157" s="17"/>
      <c r="E1157" s="18"/>
      <c r="F1157" s="25"/>
      <c r="G1157" s="12">
        <f>IF(AND(ISNUMBER($E1157),$C1157&gt;='40'!$A$4),
IF(ROUND($C1157,2)&gt;=MAX('40'!$A$4:$A$103),
(VLOOKUP(MAX('40'!$A$4:$A$103),'40'!$A$4:$L$103,9,1)*7/6)/ROUND($D1157*4.33,2),
(VLOOKUP(ROUND(Tabelle1!$C1157,2),'40'!$A$4:$L$103,9,1)*7/6)/ROUND($D1157*4.33,2)),0)</f>
        <v>0</v>
      </c>
      <c r="H1157" s="3">
        <f t="shared" si="18"/>
        <v>0</v>
      </c>
    </row>
    <row r="1158" spans="1:8" x14ac:dyDescent="0.3">
      <c r="A1158" s="19"/>
      <c r="B1158" s="20"/>
      <c r="C1158" s="21"/>
      <c r="D1158" s="17"/>
      <c r="E1158" s="18"/>
      <c r="F1158" s="25"/>
      <c r="G1158" s="12">
        <f>IF(AND(ISNUMBER($E1158),$C1158&gt;='40'!$A$4),
IF(ROUND($C1158,2)&gt;=MAX('40'!$A$4:$A$103),
(VLOOKUP(MAX('40'!$A$4:$A$103),'40'!$A$4:$L$103,9,1)*7/6)/ROUND($D1158*4.33,2),
(VLOOKUP(ROUND(Tabelle1!$C1158,2),'40'!$A$4:$L$103,9,1)*7/6)/ROUND($D1158*4.33,2)),0)</f>
        <v>0</v>
      </c>
      <c r="H1158" s="3">
        <f t="shared" si="18"/>
        <v>0</v>
      </c>
    </row>
    <row r="1159" spans="1:8" x14ac:dyDescent="0.3">
      <c r="A1159" s="19"/>
      <c r="B1159" s="20"/>
      <c r="C1159" s="21"/>
      <c r="D1159" s="17"/>
      <c r="E1159" s="18"/>
      <c r="F1159" s="25"/>
      <c r="G1159" s="12">
        <f>IF(AND(ISNUMBER($E1159),$C1159&gt;='40'!$A$4),
IF(ROUND($C1159,2)&gt;=MAX('40'!$A$4:$A$103),
(VLOOKUP(MAX('40'!$A$4:$A$103),'40'!$A$4:$L$103,9,1)*7/6)/ROUND($D1159*4.33,2),
(VLOOKUP(ROUND(Tabelle1!$C1159,2),'40'!$A$4:$L$103,9,1)*7/6)/ROUND($D1159*4.33,2)),0)</f>
        <v>0</v>
      </c>
      <c r="H1159" s="3">
        <f t="shared" si="18"/>
        <v>0</v>
      </c>
    </row>
    <row r="1160" spans="1:8" x14ac:dyDescent="0.3">
      <c r="A1160" s="19"/>
      <c r="B1160" s="20"/>
      <c r="C1160" s="21"/>
      <c r="D1160" s="17"/>
      <c r="E1160" s="18"/>
      <c r="F1160" s="25"/>
      <c r="G1160" s="12">
        <f>IF(AND(ISNUMBER($E1160),$C1160&gt;='40'!$A$4),
IF(ROUND($C1160,2)&gt;=MAX('40'!$A$4:$A$103),
(VLOOKUP(MAX('40'!$A$4:$A$103),'40'!$A$4:$L$103,9,1)*7/6)/ROUND($D1160*4.33,2),
(VLOOKUP(ROUND(Tabelle1!$C1160,2),'40'!$A$4:$L$103,9,1)*7/6)/ROUND($D1160*4.33,2)),0)</f>
        <v>0</v>
      </c>
      <c r="H1160" s="3">
        <f t="shared" si="18"/>
        <v>0</v>
      </c>
    </row>
    <row r="1161" spans="1:8" x14ac:dyDescent="0.3">
      <c r="A1161" s="19"/>
      <c r="B1161" s="20"/>
      <c r="C1161" s="21"/>
      <c r="D1161" s="17"/>
      <c r="E1161" s="18"/>
      <c r="F1161" s="25"/>
      <c r="G1161" s="12">
        <f>IF(AND(ISNUMBER($E1161),$C1161&gt;='40'!$A$4),
IF(ROUND($C1161,2)&gt;=MAX('40'!$A$4:$A$103),
(VLOOKUP(MAX('40'!$A$4:$A$103),'40'!$A$4:$L$103,9,1)*7/6)/ROUND($D1161*4.33,2),
(VLOOKUP(ROUND(Tabelle1!$C1161,2),'40'!$A$4:$L$103,9,1)*7/6)/ROUND($D1161*4.33,2)),0)</f>
        <v>0</v>
      </c>
      <c r="H1161" s="3">
        <f t="shared" si="18"/>
        <v>0</v>
      </c>
    </row>
    <row r="1162" spans="1:8" x14ac:dyDescent="0.3">
      <c r="A1162" s="19"/>
      <c r="B1162" s="20"/>
      <c r="C1162" s="21"/>
      <c r="D1162" s="17"/>
      <c r="E1162" s="18"/>
      <c r="F1162" s="25"/>
      <c r="G1162" s="12">
        <f>IF(AND(ISNUMBER($E1162),$C1162&gt;='40'!$A$4),
IF(ROUND($C1162,2)&gt;=MAX('40'!$A$4:$A$103),
(VLOOKUP(MAX('40'!$A$4:$A$103),'40'!$A$4:$L$103,9,1)*7/6)/ROUND($D1162*4.33,2),
(VLOOKUP(ROUND(Tabelle1!$C1162,2),'40'!$A$4:$L$103,9,1)*7/6)/ROUND($D1162*4.33,2)),0)</f>
        <v>0</v>
      </c>
      <c r="H1162" s="3">
        <f t="shared" si="18"/>
        <v>0</v>
      </c>
    </row>
    <row r="1163" spans="1:8" x14ac:dyDescent="0.3">
      <c r="A1163" s="19"/>
      <c r="B1163" s="20"/>
      <c r="C1163" s="21"/>
      <c r="D1163" s="17"/>
      <c r="E1163" s="18"/>
      <c r="F1163" s="25"/>
      <c r="G1163" s="12">
        <f>IF(AND(ISNUMBER($E1163),$C1163&gt;='40'!$A$4),
IF(ROUND($C1163,2)&gt;=MAX('40'!$A$4:$A$103),
(VLOOKUP(MAX('40'!$A$4:$A$103),'40'!$A$4:$L$103,9,1)*7/6)/ROUND($D1163*4.33,2),
(VLOOKUP(ROUND(Tabelle1!$C1163,2),'40'!$A$4:$L$103,9,1)*7/6)/ROUND($D1163*4.33,2)),0)</f>
        <v>0</v>
      </c>
      <c r="H1163" s="3">
        <f t="shared" si="18"/>
        <v>0</v>
      </c>
    </row>
    <row r="1164" spans="1:8" x14ac:dyDescent="0.3">
      <c r="A1164" s="19"/>
      <c r="B1164" s="20"/>
      <c r="C1164" s="21"/>
      <c r="D1164" s="17"/>
      <c r="E1164" s="18"/>
      <c r="F1164" s="25"/>
      <c r="G1164" s="12">
        <f>IF(AND(ISNUMBER($E1164),$C1164&gt;='40'!$A$4),
IF(ROUND($C1164,2)&gt;=MAX('40'!$A$4:$A$103),
(VLOOKUP(MAX('40'!$A$4:$A$103),'40'!$A$4:$L$103,9,1)*7/6)/ROUND($D1164*4.33,2),
(VLOOKUP(ROUND(Tabelle1!$C1164,2),'40'!$A$4:$L$103,9,1)*7/6)/ROUND($D1164*4.33,2)),0)</f>
        <v>0</v>
      </c>
      <c r="H1164" s="3">
        <f t="shared" si="18"/>
        <v>0</v>
      </c>
    </row>
    <row r="1165" spans="1:8" x14ac:dyDescent="0.3">
      <c r="A1165" s="19"/>
      <c r="B1165" s="20"/>
      <c r="C1165" s="21"/>
      <c r="D1165" s="17"/>
      <c r="E1165" s="18"/>
      <c r="F1165" s="25"/>
      <c r="G1165" s="12">
        <f>IF(AND(ISNUMBER($E1165),$C1165&gt;='40'!$A$4),
IF(ROUND($C1165,2)&gt;=MAX('40'!$A$4:$A$103),
(VLOOKUP(MAX('40'!$A$4:$A$103),'40'!$A$4:$L$103,9,1)*7/6)/ROUND($D1165*4.33,2),
(VLOOKUP(ROUND(Tabelle1!$C1165,2),'40'!$A$4:$L$103,9,1)*7/6)/ROUND($D1165*4.33,2)),0)</f>
        <v>0</v>
      </c>
      <c r="H1165" s="3">
        <f t="shared" si="18"/>
        <v>0</v>
      </c>
    </row>
    <row r="1166" spans="1:8" x14ac:dyDescent="0.3">
      <c r="A1166" s="19"/>
      <c r="B1166" s="20"/>
      <c r="C1166" s="21"/>
      <c r="D1166" s="17"/>
      <c r="E1166" s="18"/>
      <c r="F1166" s="25"/>
      <c r="G1166" s="12">
        <f>IF(AND(ISNUMBER($E1166),$C1166&gt;='40'!$A$4),
IF(ROUND($C1166,2)&gt;=MAX('40'!$A$4:$A$103),
(VLOOKUP(MAX('40'!$A$4:$A$103),'40'!$A$4:$L$103,9,1)*7/6)/ROUND($D1166*4.33,2),
(VLOOKUP(ROUND(Tabelle1!$C1166,2),'40'!$A$4:$L$103,9,1)*7/6)/ROUND($D1166*4.33,2)),0)</f>
        <v>0</v>
      </c>
      <c r="H1166" s="3">
        <f t="shared" si="18"/>
        <v>0</v>
      </c>
    </row>
    <row r="1167" spans="1:8" x14ac:dyDescent="0.3">
      <c r="A1167" s="19"/>
      <c r="B1167" s="20"/>
      <c r="C1167" s="21"/>
      <c r="D1167" s="17"/>
      <c r="E1167" s="18"/>
      <c r="F1167" s="25"/>
      <c r="G1167" s="12">
        <f>IF(AND(ISNUMBER($E1167),$C1167&gt;='40'!$A$4),
IF(ROUND($C1167,2)&gt;=MAX('40'!$A$4:$A$103),
(VLOOKUP(MAX('40'!$A$4:$A$103),'40'!$A$4:$L$103,9,1)*7/6)/ROUND($D1167*4.33,2),
(VLOOKUP(ROUND(Tabelle1!$C1167,2),'40'!$A$4:$L$103,9,1)*7/6)/ROUND($D1167*4.33,2)),0)</f>
        <v>0</v>
      </c>
      <c r="H1167" s="3">
        <f t="shared" si="18"/>
        <v>0</v>
      </c>
    </row>
    <row r="1168" spans="1:8" x14ac:dyDescent="0.3">
      <c r="A1168" s="19"/>
      <c r="B1168" s="20"/>
      <c r="C1168" s="21"/>
      <c r="D1168" s="17"/>
      <c r="E1168" s="18"/>
      <c r="F1168" s="25"/>
      <c r="G1168" s="12">
        <f>IF(AND(ISNUMBER($E1168),$C1168&gt;='40'!$A$4),
IF(ROUND($C1168,2)&gt;=MAX('40'!$A$4:$A$103),
(VLOOKUP(MAX('40'!$A$4:$A$103),'40'!$A$4:$L$103,9,1)*7/6)/ROUND($D1168*4.33,2),
(VLOOKUP(ROUND(Tabelle1!$C1168,2),'40'!$A$4:$L$103,9,1)*7/6)/ROUND($D1168*4.33,2)),0)</f>
        <v>0</v>
      </c>
      <c r="H1168" s="3">
        <f t="shared" si="18"/>
        <v>0</v>
      </c>
    </row>
    <row r="1169" spans="1:8" x14ac:dyDescent="0.3">
      <c r="A1169" s="19"/>
      <c r="B1169" s="20"/>
      <c r="C1169" s="21"/>
      <c r="D1169" s="17"/>
      <c r="E1169" s="18"/>
      <c r="F1169" s="25"/>
      <c r="G1169" s="12">
        <f>IF(AND(ISNUMBER($E1169),$C1169&gt;='40'!$A$4),
IF(ROUND($C1169,2)&gt;=MAX('40'!$A$4:$A$103),
(VLOOKUP(MAX('40'!$A$4:$A$103),'40'!$A$4:$L$103,9,1)*7/6)/ROUND($D1169*4.33,2),
(VLOOKUP(ROUND(Tabelle1!$C1169,2),'40'!$A$4:$L$103,9,1)*7/6)/ROUND($D1169*4.33,2)),0)</f>
        <v>0</v>
      </c>
      <c r="H1169" s="3">
        <f t="shared" si="18"/>
        <v>0</v>
      </c>
    </row>
    <row r="1170" spans="1:8" x14ac:dyDescent="0.3">
      <c r="A1170" s="19"/>
      <c r="B1170" s="20"/>
      <c r="C1170" s="21"/>
      <c r="D1170" s="17"/>
      <c r="E1170" s="18"/>
      <c r="F1170" s="25"/>
      <c r="G1170" s="12">
        <f>IF(AND(ISNUMBER($E1170),$C1170&gt;='40'!$A$4),
IF(ROUND($C1170,2)&gt;=MAX('40'!$A$4:$A$103),
(VLOOKUP(MAX('40'!$A$4:$A$103),'40'!$A$4:$L$103,9,1)*7/6)/ROUND($D1170*4.33,2),
(VLOOKUP(ROUND(Tabelle1!$C1170,2),'40'!$A$4:$L$103,9,1)*7/6)/ROUND($D1170*4.33,2)),0)</f>
        <v>0</v>
      </c>
      <c r="H1170" s="3">
        <f t="shared" si="18"/>
        <v>0</v>
      </c>
    </row>
    <row r="1171" spans="1:8" x14ac:dyDescent="0.3">
      <c r="A1171" s="19"/>
      <c r="B1171" s="20"/>
      <c r="C1171" s="21"/>
      <c r="D1171" s="17"/>
      <c r="E1171" s="18"/>
      <c r="F1171" s="25"/>
      <c r="G1171" s="12">
        <f>IF(AND(ISNUMBER($E1171),$C1171&gt;='40'!$A$4),
IF(ROUND($C1171,2)&gt;=MAX('40'!$A$4:$A$103),
(VLOOKUP(MAX('40'!$A$4:$A$103),'40'!$A$4:$L$103,9,1)*7/6)/ROUND($D1171*4.33,2),
(VLOOKUP(ROUND(Tabelle1!$C1171,2),'40'!$A$4:$L$103,9,1)*7/6)/ROUND($D1171*4.33,2)),0)</f>
        <v>0</v>
      </c>
      <c r="H1171" s="3">
        <f t="shared" si="18"/>
        <v>0</v>
      </c>
    </row>
    <row r="1172" spans="1:8" x14ac:dyDescent="0.3">
      <c r="A1172" s="19"/>
      <c r="B1172" s="20"/>
      <c r="C1172" s="21"/>
      <c r="D1172" s="17"/>
      <c r="E1172" s="18"/>
      <c r="F1172" s="25"/>
      <c r="G1172" s="12">
        <f>IF(AND(ISNUMBER($E1172),$C1172&gt;='40'!$A$4),
IF(ROUND($C1172,2)&gt;=MAX('40'!$A$4:$A$103),
(VLOOKUP(MAX('40'!$A$4:$A$103),'40'!$A$4:$L$103,9,1)*7/6)/ROUND($D1172*4.33,2),
(VLOOKUP(ROUND(Tabelle1!$C1172,2),'40'!$A$4:$L$103,9,1)*7/6)/ROUND($D1172*4.33,2)),0)</f>
        <v>0</v>
      </c>
      <c r="H1172" s="3">
        <f t="shared" si="18"/>
        <v>0</v>
      </c>
    </row>
    <row r="1173" spans="1:8" x14ac:dyDescent="0.3">
      <c r="A1173" s="19"/>
      <c r="B1173" s="20"/>
      <c r="C1173" s="21"/>
      <c r="D1173" s="17"/>
      <c r="E1173" s="18"/>
      <c r="F1173" s="25"/>
      <c r="G1173" s="12">
        <f>IF(AND(ISNUMBER($E1173),$C1173&gt;='40'!$A$4),
IF(ROUND($C1173,2)&gt;=MAX('40'!$A$4:$A$103),
(VLOOKUP(MAX('40'!$A$4:$A$103),'40'!$A$4:$L$103,9,1)*7/6)/ROUND($D1173*4.33,2),
(VLOOKUP(ROUND(Tabelle1!$C1173,2),'40'!$A$4:$L$103,9,1)*7/6)/ROUND($D1173*4.33,2)),0)</f>
        <v>0</v>
      </c>
      <c r="H1173" s="3">
        <f t="shared" si="18"/>
        <v>0</v>
      </c>
    </row>
    <row r="1174" spans="1:8" x14ac:dyDescent="0.3">
      <c r="A1174" s="19"/>
      <c r="B1174" s="20"/>
      <c r="C1174" s="21"/>
      <c r="D1174" s="17"/>
      <c r="E1174" s="18"/>
      <c r="F1174" s="25"/>
      <c r="G1174" s="12">
        <f>IF(AND(ISNUMBER($E1174),$C1174&gt;='40'!$A$4),
IF(ROUND($C1174,2)&gt;=MAX('40'!$A$4:$A$103),
(VLOOKUP(MAX('40'!$A$4:$A$103),'40'!$A$4:$L$103,9,1)*7/6)/ROUND($D1174*4.33,2),
(VLOOKUP(ROUND(Tabelle1!$C1174,2),'40'!$A$4:$L$103,9,1)*7/6)/ROUND($D1174*4.33,2)),0)</f>
        <v>0</v>
      </c>
      <c r="H1174" s="3">
        <f t="shared" si="18"/>
        <v>0</v>
      </c>
    </row>
    <row r="1175" spans="1:8" x14ac:dyDescent="0.3">
      <c r="A1175" s="19"/>
      <c r="B1175" s="20"/>
      <c r="C1175" s="21"/>
      <c r="D1175" s="17"/>
      <c r="E1175" s="18"/>
      <c r="F1175" s="25"/>
      <c r="G1175" s="12">
        <f>IF(AND(ISNUMBER($E1175),$C1175&gt;='40'!$A$4),
IF(ROUND($C1175,2)&gt;=MAX('40'!$A$4:$A$103),
(VLOOKUP(MAX('40'!$A$4:$A$103),'40'!$A$4:$L$103,9,1)*7/6)/ROUND($D1175*4.33,2),
(VLOOKUP(ROUND(Tabelle1!$C1175,2),'40'!$A$4:$L$103,9,1)*7/6)/ROUND($D1175*4.33,2)),0)</f>
        <v>0</v>
      </c>
      <c r="H1175" s="3">
        <f t="shared" si="18"/>
        <v>0</v>
      </c>
    </row>
    <row r="1176" spans="1:8" x14ac:dyDescent="0.3">
      <c r="A1176" s="19"/>
      <c r="B1176" s="20"/>
      <c r="C1176" s="21"/>
      <c r="D1176" s="17"/>
      <c r="E1176" s="18"/>
      <c r="F1176" s="25"/>
      <c r="G1176" s="12">
        <f>IF(AND(ISNUMBER($E1176),$C1176&gt;='40'!$A$4),
IF(ROUND($C1176,2)&gt;=MAX('40'!$A$4:$A$103),
(VLOOKUP(MAX('40'!$A$4:$A$103),'40'!$A$4:$L$103,9,1)*7/6)/ROUND($D1176*4.33,2),
(VLOOKUP(ROUND(Tabelle1!$C1176,2),'40'!$A$4:$L$103,9,1)*7/6)/ROUND($D1176*4.33,2)),0)</f>
        <v>0</v>
      </c>
      <c r="H1176" s="3">
        <f t="shared" si="18"/>
        <v>0</v>
      </c>
    </row>
    <row r="1177" spans="1:8" x14ac:dyDescent="0.3">
      <c r="A1177" s="19"/>
      <c r="B1177" s="20"/>
      <c r="C1177" s="21"/>
      <c r="D1177" s="17"/>
      <c r="E1177" s="18"/>
      <c r="F1177" s="25"/>
      <c r="G1177" s="12">
        <f>IF(AND(ISNUMBER($E1177),$C1177&gt;='40'!$A$4),
IF(ROUND($C1177,2)&gt;=MAX('40'!$A$4:$A$103),
(VLOOKUP(MAX('40'!$A$4:$A$103),'40'!$A$4:$L$103,9,1)*7/6)/ROUND($D1177*4.33,2),
(VLOOKUP(ROUND(Tabelle1!$C1177,2),'40'!$A$4:$L$103,9,1)*7/6)/ROUND($D1177*4.33,2)),0)</f>
        <v>0</v>
      </c>
      <c r="H1177" s="3">
        <f t="shared" si="18"/>
        <v>0</v>
      </c>
    </row>
    <row r="1178" spans="1:8" x14ac:dyDescent="0.3">
      <c r="A1178" s="19"/>
      <c r="B1178" s="20"/>
      <c r="C1178" s="21"/>
      <c r="D1178" s="17"/>
      <c r="E1178" s="18"/>
      <c r="F1178" s="25"/>
      <c r="G1178" s="12">
        <f>IF(AND(ISNUMBER($E1178),$C1178&gt;='40'!$A$4),
IF(ROUND($C1178,2)&gt;=MAX('40'!$A$4:$A$103),
(VLOOKUP(MAX('40'!$A$4:$A$103),'40'!$A$4:$L$103,9,1)*7/6)/ROUND($D1178*4.33,2),
(VLOOKUP(ROUND(Tabelle1!$C1178,2),'40'!$A$4:$L$103,9,1)*7/6)/ROUND($D1178*4.33,2)),0)</f>
        <v>0</v>
      </c>
      <c r="H1178" s="3">
        <f t="shared" si="18"/>
        <v>0</v>
      </c>
    </row>
    <row r="1179" spans="1:8" x14ac:dyDescent="0.3">
      <c r="A1179" s="19"/>
      <c r="B1179" s="20"/>
      <c r="C1179" s="21"/>
      <c r="D1179" s="17"/>
      <c r="E1179" s="18"/>
      <c r="F1179" s="25"/>
      <c r="G1179" s="12">
        <f>IF(AND(ISNUMBER($E1179),$C1179&gt;='40'!$A$4),
IF(ROUND($C1179,2)&gt;=MAX('40'!$A$4:$A$103),
(VLOOKUP(MAX('40'!$A$4:$A$103),'40'!$A$4:$L$103,9,1)*7/6)/ROUND($D1179*4.33,2),
(VLOOKUP(ROUND(Tabelle1!$C1179,2),'40'!$A$4:$L$103,9,1)*7/6)/ROUND($D1179*4.33,2)),0)</f>
        <v>0</v>
      </c>
      <c r="H1179" s="3">
        <f t="shared" si="18"/>
        <v>0</v>
      </c>
    </row>
    <row r="1180" spans="1:8" x14ac:dyDescent="0.3">
      <c r="A1180" s="19"/>
      <c r="B1180" s="20"/>
      <c r="C1180" s="21"/>
      <c r="D1180" s="17"/>
      <c r="E1180" s="18"/>
      <c r="F1180" s="25"/>
      <c r="G1180" s="12">
        <f>IF(AND(ISNUMBER($E1180),$C1180&gt;='40'!$A$4),
IF(ROUND($C1180,2)&gt;=MAX('40'!$A$4:$A$103),
(VLOOKUP(MAX('40'!$A$4:$A$103),'40'!$A$4:$L$103,9,1)*7/6)/ROUND($D1180*4.33,2),
(VLOOKUP(ROUND(Tabelle1!$C1180,2),'40'!$A$4:$L$103,9,1)*7/6)/ROUND($D1180*4.33,2)),0)</f>
        <v>0</v>
      </c>
      <c r="H1180" s="3">
        <f t="shared" si="18"/>
        <v>0</v>
      </c>
    </row>
    <row r="1181" spans="1:8" x14ac:dyDescent="0.3">
      <c r="A1181" s="19"/>
      <c r="B1181" s="20"/>
      <c r="C1181" s="21"/>
      <c r="D1181" s="17"/>
      <c r="E1181" s="18"/>
      <c r="F1181" s="25"/>
      <c r="G1181" s="12">
        <f>IF(AND(ISNUMBER($E1181),$C1181&gt;='40'!$A$4),
IF(ROUND($C1181,2)&gt;=MAX('40'!$A$4:$A$103),
(VLOOKUP(MAX('40'!$A$4:$A$103),'40'!$A$4:$L$103,9,1)*7/6)/ROUND($D1181*4.33,2),
(VLOOKUP(ROUND(Tabelle1!$C1181,2),'40'!$A$4:$L$103,9,1)*7/6)/ROUND($D1181*4.33,2)),0)</f>
        <v>0</v>
      </c>
      <c r="H1181" s="3">
        <f t="shared" si="18"/>
        <v>0</v>
      </c>
    </row>
    <row r="1182" spans="1:8" x14ac:dyDescent="0.3">
      <c r="A1182" s="19"/>
      <c r="B1182" s="20"/>
      <c r="C1182" s="21"/>
      <c r="D1182" s="17"/>
      <c r="E1182" s="18"/>
      <c r="F1182" s="25"/>
      <c r="G1182" s="12">
        <f>IF(AND(ISNUMBER($E1182),$C1182&gt;='40'!$A$4),
IF(ROUND($C1182,2)&gt;=MAX('40'!$A$4:$A$103),
(VLOOKUP(MAX('40'!$A$4:$A$103),'40'!$A$4:$L$103,9,1)*7/6)/ROUND($D1182*4.33,2),
(VLOOKUP(ROUND(Tabelle1!$C1182,2),'40'!$A$4:$L$103,9,1)*7/6)/ROUND($D1182*4.33,2)),0)</f>
        <v>0</v>
      </c>
      <c r="H1182" s="3">
        <f t="shared" si="18"/>
        <v>0</v>
      </c>
    </row>
    <row r="1183" spans="1:8" x14ac:dyDescent="0.3">
      <c r="A1183" s="19"/>
      <c r="B1183" s="20"/>
      <c r="C1183" s="21"/>
      <c r="D1183" s="17"/>
      <c r="E1183" s="18"/>
      <c r="F1183" s="25"/>
      <c r="G1183" s="12">
        <f>IF(AND(ISNUMBER($E1183),$C1183&gt;='40'!$A$4),
IF(ROUND($C1183,2)&gt;=MAX('40'!$A$4:$A$103),
(VLOOKUP(MAX('40'!$A$4:$A$103),'40'!$A$4:$L$103,9,1)*7/6)/ROUND($D1183*4.33,2),
(VLOOKUP(ROUND(Tabelle1!$C1183,2),'40'!$A$4:$L$103,9,1)*7/6)/ROUND($D1183*4.33,2)),0)</f>
        <v>0</v>
      </c>
      <c r="H1183" s="3">
        <f t="shared" si="18"/>
        <v>0</v>
      </c>
    </row>
    <row r="1184" spans="1:8" x14ac:dyDescent="0.3">
      <c r="A1184" s="19"/>
      <c r="B1184" s="20"/>
      <c r="C1184" s="21"/>
      <c r="D1184" s="17"/>
      <c r="E1184" s="18"/>
      <c r="F1184" s="25"/>
      <c r="G1184" s="12">
        <f>IF(AND(ISNUMBER($E1184),$C1184&gt;='40'!$A$4),
IF(ROUND($C1184,2)&gt;=MAX('40'!$A$4:$A$103),
(VLOOKUP(MAX('40'!$A$4:$A$103),'40'!$A$4:$L$103,9,1)*7/6)/ROUND($D1184*4.33,2),
(VLOOKUP(ROUND(Tabelle1!$C1184,2),'40'!$A$4:$L$103,9,1)*7/6)/ROUND($D1184*4.33,2)),0)</f>
        <v>0</v>
      </c>
      <c r="H1184" s="3">
        <f t="shared" si="18"/>
        <v>0</v>
      </c>
    </row>
    <row r="1185" spans="1:8" x14ac:dyDescent="0.3">
      <c r="A1185" s="19"/>
      <c r="B1185" s="20"/>
      <c r="C1185" s="21"/>
      <c r="D1185" s="17"/>
      <c r="E1185" s="18"/>
      <c r="F1185" s="25"/>
      <c r="G1185" s="12">
        <f>IF(AND(ISNUMBER($E1185),$C1185&gt;='40'!$A$4),
IF(ROUND($C1185,2)&gt;=MAX('40'!$A$4:$A$103),
(VLOOKUP(MAX('40'!$A$4:$A$103),'40'!$A$4:$L$103,9,1)*7/6)/ROUND($D1185*4.33,2),
(VLOOKUP(ROUND(Tabelle1!$C1185,2),'40'!$A$4:$L$103,9,1)*7/6)/ROUND($D1185*4.33,2)),0)</f>
        <v>0</v>
      </c>
      <c r="H1185" s="3">
        <f t="shared" si="18"/>
        <v>0</v>
      </c>
    </row>
    <row r="1186" spans="1:8" x14ac:dyDescent="0.3">
      <c r="A1186" s="19"/>
      <c r="B1186" s="20"/>
      <c r="C1186" s="21"/>
      <c r="D1186" s="17"/>
      <c r="E1186" s="18"/>
      <c r="F1186" s="25"/>
      <c r="G1186" s="12">
        <f>IF(AND(ISNUMBER($E1186),$C1186&gt;='40'!$A$4),
IF(ROUND($C1186,2)&gt;=MAX('40'!$A$4:$A$103),
(VLOOKUP(MAX('40'!$A$4:$A$103),'40'!$A$4:$L$103,9,1)*7/6)/ROUND($D1186*4.33,2),
(VLOOKUP(ROUND(Tabelle1!$C1186,2),'40'!$A$4:$L$103,9,1)*7/6)/ROUND($D1186*4.33,2)),0)</f>
        <v>0</v>
      </c>
      <c r="H1186" s="3">
        <f t="shared" si="18"/>
        <v>0</v>
      </c>
    </row>
    <row r="1187" spans="1:8" x14ac:dyDescent="0.3">
      <c r="A1187" s="19"/>
      <c r="B1187" s="20"/>
      <c r="C1187" s="21"/>
      <c r="D1187" s="17"/>
      <c r="E1187" s="18"/>
      <c r="F1187" s="25"/>
      <c r="G1187" s="12">
        <f>IF(AND(ISNUMBER($E1187),$C1187&gt;='40'!$A$4),
IF(ROUND($C1187,2)&gt;=MAX('40'!$A$4:$A$103),
(VLOOKUP(MAX('40'!$A$4:$A$103),'40'!$A$4:$L$103,9,1)*7/6)/ROUND($D1187*4.33,2),
(VLOOKUP(ROUND(Tabelle1!$C1187,2),'40'!$A$4:$L$103,9,1)*7/6)/ROUND($D1187*4.33,2)),0)</f>
        <v>0</v>
      </c>
      <c r="H1187" s="3">
        <f t="shared" si="18"/>
        <v>0</v>
      </c>
    </row>
    <row r="1188" spans="1:8" x14ac:dyDescent="0.3">
      <c r="A1188" s="19"/>
      <c r="B1188" s="20"/>
      <c r="C1188" s="21"/>
      <c r="D1188" s="17"/>
      <c r="E1188" s="18"/>
      <c r="F1188" s="25"/>
      <c r="G1188" s="12">
        <f>IF(AND(ISNUMBER($E1188),$C1188&gt;='40'!$A$4),
IF(ROUND($C1188,2)&gt;=MAX('40'!$A$4:$A$103),
(VLOOKUP(MAX('40'!$A$4:$A$103),'40'!$A$4:$L$103,9,1)*7/6)/ROUND($D1188*4.33,2),
(VLOOKUP(ROUND(Tabelle1!$C1188,2),'40'!$A$4:$L$103,9,1)*7/6)/ROUND($D1188*4.33,2)),0)</f>
        <v>0</v>
      </c>
      <c r="H1188" s="3">
        <f t="shared" si="18"/>
        <v>0</v>
      </c>
    </row>
    <row r="1189" spans="1:8" x14ac:dyDescent="0.3">
      <c r="A1189" s="19"/>
      <c r="B1189" s="20"/>
      <c r="C1189" s="21"/>
      <c r="D1189" s="17"/>
      <c r="E1189" s="18"/>
      <c r="F1189" s="25"/>
      <c r="G1189" s="12">
        <f>IF(AND(ISNUMBER($E1189),$C1189&gt;='40'!$A$4),
IF(ROUND($C1189,2)&gt;=MAX('40'!$A$4:$A$103),
(VLOOKUP(MAX('40'!$A$4:$A$103),'40'!$A$4:$L$103,9,1)*7/6)/ROUND($D1189*4.33,2),
(VLOOKUP(ROUND(Tabelle1!$C1189,2),'40'!$A$4:$L$103,9,1)*7/6)/ROUND($D1189*4.33,2)),0)</f>
        <v>0</v>
      </c>
      <c r="H1189" s="3">
        <f t="shared" si="18"/>
        <v>0</v>
      </c>
    </row>
    <row r="1190" spans="1:8" x14ac:dyDescent="0.3">
      <c r="A1190" s="19"/>
      <c r="B1190" s="20"/>
      <c r="C1190" s="21"/>
      <c r="D1190" s="17"/>
      <c r="E1190" s="18"/>
      <c r="F1190" s="25"/>
      <c r="G1190" s="12">
        <f>IF(AND(ISNUMBER($E1190),$C1190&gt;='40'!$A$4),
IF(ROUND($C1190,2)&gt;=MAX('40'!$A$4:$A$103),
(VLOOKUP(MAX('40'!$A$4:$A$103),'40'!$A$4:$L$103,9,1)*7/6)/ROUND($D1190*4.33,2),
(VLOOKUP(ROUND(Tabelle1!$C1190,2),'40'!$A$4:$L$103,9,1)*7/6)/ROUND($D1190*4.33,2)),0)</f>
        <v>0</v>
      </c>
      <c r="H1190" s="3">
        <f t="shared" si="18"/>
        <v>0</v>
      </c>
    </row>
    <row r="1191" spans="1:8" x14ac:dyDescent="0.3">
      <c r="A1191" s="19"/>
      <c r="B1191" s="20"/>
      <c r="C1191" s="21"/>
      <c r="D1191" s="17"/>
      <c r="E1191" s="18"/>
      <c r="F1191" s="25"/>
      <c r="G1191" s="12">
        <f>IF(AND(ISNUMBER($E1191),$C1191&gt;='40'!$A$4),
IF(ROUND($C1191,2)&gt;=MAX('40'!$A$4:$A$103),
(VLOOKUP(MAX('40'!$A$4:$A$103),'40'!$A$4:$L$103,9,1)*7/6)/ROUND($D1191*4.33,2),
(VLOOKUP(ROUND(Tabelle1!$C1191,2),'40'!$A$4:$L$103,9,1)*7/6)/ROUND($D1191*4.33,2)),0)</f>
        <v>0</v>
      </c>
      <c r="H1191" s="3">
        <f t="shared" si="18"/>
        <v>0</v>
      </c>
    </row>
    <row r="1192" spans="1:8" x14ac:dyDescent="0.3">
      <c r="A1192" s="19"/>
      <c r="B1192" s="20"/>
      <c r="C1192" s="21"/>
      <c r="D1192" s="17"/>
      <c r="E1192" s="18"/>
      <c r="F1192" s="25"/>
      <c r="G1192" s="12">
        <f>IF(AND(ISNUMBER($E1192),$C1192&gt;='40'!$A$4),
IF(ROUND($C1192,2)&gt;=MAX('40'!$A$4:$A$103),
(VLOOKUP(MAX('40'!$A$4:$A$103),'40'!$A$4:$L$103,9,1)*7/6)/ROUND($D1192*4.33,2),
(VLOOKUP(ROUND(Tabelle1!$C1192,2),'40'!$A$4:$L$103,9,1)*7/6)/ROUND($D1192*4.33,2)),0)</f>
        <v>0</v>
      </c>
      <c r="H1192" s="3">
        <f t="shared" si="18"/>
        <v>0</v>
      </c>
    </row>
    <row r="1193" spans="1:8" x14ac:dyDescent="0.3">
      <c r="A1193" s="19"/>
      <c r="B1193" s="20"/>
      <c r="C1193" s="21"/>
      <c r="D1193" s="17"/>
      <c r="E1193" s="18"/>
      <c r="F1193" s="25"/>
      <c r="G1193" s="12">
        <f>IF(AND(ISNUMBER($E1193),$C1193&gt;='40'!$A$4),
IF(ROUND($C1193,2)&gt;=MAX('40'!$A$4:$A$103),
(VLOOKUP(MAX('40'!$A$4:$A$103),'40'!$A$4:$L$103,9,1)*7/6)/ROUND($D1193*4.33,2),
(VLOOKUP(ROUND(Tabelle1!$C1193,2),'40'!$A$4:$L$103,9,1)*7/6)/ROUND($D1193*4.33,2)),0)</f>
        <v>0</v>
      </c>
      <c r="H1193" s="3">
        <f t="shared" si="18"/>
        <v>0</v>
      </c>
    </row>
    <row r="1194" spans="1:8" x14ac:dyDescent="0.3">
      <c r="A1194" s="19"/>
      <c r="B1194" s="20"/>
      <c r="C1194" s="21"/>
      <c r="D1194" s="17"/>
      <c r="E1194" s="18"/>
      <c r="F1194" s="25"/>
      <c r="G1194" s="12">
        <f>IF(AND(ISNUMBER($E1194),$C1194&gt;='40'!$A$4),
IF(ROUND($C1194,2)&gt;=MAX('40'!$A$4:$A$103),
(VLOOKUP(MAX('40'!$A$4:$A$103),'40'!$A$4:$L$103,9,1)*7/6)/ROUND($D1194*4.33,2),
(VLOOKUP(ROUND(Tabelle1!$C1194,2),'40'!$A$4:$L$103,9,1)*7/6)/ROUND($D1194*4.33,2)),0)</f>
        <v>0</v>
      </c>
      <c r="H1194" s="3">
        <f t="shared" si="18"/>
        <v>0</v>
      </c>
    </row>
    <row r="1195" spans="1:8" x14ac:dyDescent="0.3">
      <c r="A1195" s="19"/>
      <c r="B1195" s="20"/>
      <c r="C1195" s="21"/>
      <c r="D1195" s="17"/>
      <c r="E1195" s="18"/>
      <c r="F1195" s="25"/>
      <c r="G1195" s="12">
        <f>IF(AND(ISNUMBER($E1195),$C1195&gt;='40'!$A$4),
IF(ROUND($C1195,2)&gt;=MAX('40'!$A$4:$A$103),
(VLOOKUP(MAX('40'!$A$4:$A$103),'40'!$A$4:$L$103,9,1)*7/6)/ROUND($D1195*4.33,2),
(VLOOKUP(ROUND(Tabelle1!$C1195,2),'40'!$A$4:$L$103,9,1)*7/6)/ROUND($D1195*4.33,2)),0)</f>
        <v>0</v>
      </c>
      <c r="H1195" s="3">
        <f t="shared" si="18"/>
        <v>0</v>
      </c>
    </row>
    <row r="1196" spans="1:8" x14ac:dyDescent="0.3">
      <c r="A1196" s="19"/>
      <c r="B1196" s="20"/>
      <c r="C1196" s="21"/>
      <c r="D1196" s="17"/>
      <c r="E1196" s="18"/>
      <c r="F1196" s="25"/>
      <c r="G1196" s="12">
        <f>IF(AND(ISNUMBER($E1196),$C1196&gt;='40'!$A$4),
IF(ROUND($C1196,2)&gt;=MAX('40'!$A$4:$A$103),
(VLOOKUP(MAX('40'!$A$4:$A$103),'40'!$A$4:$L$103,9,1)*7/6)/ROUND($D1196*4.33,2),
(VLOOKUP(ROUND(Tabelle1!$C1196,2),'40'!$A$4:$L$103,9,1)*7/6)/ROUND($D1196*4.33,2)),0)</f>
        <v>0</v>
      </c>
      <c r="H1196" s="3">
        <f t="shared" si="18"/>
        <v>0</v>
      </c>
    </row>
    <row r="1197" spans="1:8" x14ac:dyDescent="0.3">
      <c r="A1197" s="19"/>
      <c r="B1197" s="20"/>
      <c r="C1197" s="21"/>
      <c r="D1197" s="17"/>
      <c r="E1197" s="18"/>
      <c r="F1197" s="25"/>
      <c r="G1197" s="12">
        <f>IF(AND(ISNUMBER($E1197),$C1197&gt;='40'!$A$4),
IF(ROUND($C1197,2)&gt;=MAX('40'!$A$4:$A$103),
(VLOOKUP(MAX('40'!$A$4:$A$103),'40'!$A$4:$L$103,9,1)*7/6)/ROUND($D1197*4.33,2),
(VLOOKUP(ROUND(Tabelle1!$C1197,2),'40'!$A$4:$L$103,9,1)*7/6)/ROUND($D1197*4.33,2)),0)</f>
        <v>0</v>
      </c>
      <c r="H1197" s="3">
        <f t="shared" si="18"/>
        <v>0</v>
      </c>
    </row>
    <row r="1198" spans="1:8" x14ac:dyDescent="0.3">
      <c r="A1198" s="19"/>
      <c r="B1198" s="20"/>
      <c r="C1198" s="21"/>
      <c r="D1198" s="17"/>
      <c r="E1198" s="18"/>
      <c r="F1198" s="25"/>
      <c r="G1198" s="12">
        <f>IF(AND(ISNUMBER($E1198),$C1198&gt;='40'!$A$4),
IF(ROUND($C1198,2)&gt;=MAX('40'!$A$4:$A$103),
(VLOOKUP(MAX('40'!$A$4:$A$103),'40'!$A$4:$L$103,9,1)*7/6)/ROUND($D1198*4.33,2),
(VLOOKUP(ROUND(Tabelle1!$C1198,2),'40'!$A$4:$L$103,9,1)*7/6)/ROUND($D1198*4.33,2)),0)</f>
        <v>0</v>
      </c>
      <c r="H1198" s="3">
        <f t="shared" si="18"/>
        <v>0</v>
      </c>
    </row>
    <row r="1199" spans="1:8" x14ac:dyDescent="0.3">
      <c r="A1199" s="19"/>
      <c r="B1199" s="20"/>
      <c r="C1199" s="21"/>
      <c r="D1199" s="17"/>
      <c r="E1199" s="18"/>
      <c r="F1199" s="25"/>
      <c r="G1199" s="12">
        <f>IF(AND(ISNUMBER($E1199),$C1199&gt;='40'!$A$4),
IF(ROUND($C1199,2)&gt;=MAX('40'!$A$4:$A$103),
(VLOOKUP(MAX('40'!$A$4:$A$103),'40'!$A$4:$L$103,9,1)*7/6)/ROUND($D1199*4.33,2),
(VLOOKUP(ROUND(Tabelle1!$C1199,2),'40'!$A$4:$L$103,9,1)*7/6)/ROUND($D1199*4.33,2)),0)</f>
        <v>0</v>
      </c>
      <c r="H1199" s="3">
        <f t="shared" ref="H1199:H1262" si="19">+G1199*F1199</f>
        <v>0</v>
      </c>
    </row>
    <row r="1200" spans="1:8" x14ac:dyDescent="0.3">
      <c r="A1200" s="19"/>
      <c r="B1200" s="20"/>
      <c r="C1200" s="21"/>
      <c r="D1200" s="17"/>
      <c r="E1200" s="18"/>
      <c r="F1200" s="25"/>
      <c r="G1200" s="12">
        <f>IF(AND(ISNUMBER($E1200),$C1200&gt;='40'!$A$4),
IF(ROUND($C1200,2)&gt;=MAX('40'!$A$4:$A$103),
(VLOOKUP(MAX('40'!$A$4:$A$103),'40'!$A$4:$L$103,9,1)*7/6)/ROUND($D1200*4.33,2),
(VLOOKUP(ROUND(Tabelle1!$C1200,2),'40'!$A$4:$L$103,9,1)*7/6)/ROUND($D1200*4.33,2)),0)</f>
        <v>0</v>
      </c>
      <c r="H1200" s="3">
        <f t="shared" si="19"/>
        <v>0</v>
      </c>
    </row>
    <row r="1201" spans="1:8" x14ac:dyDescent="0.3">
      <c r="A1201" s="19"/>
      <c r="B1201" s="20"/>
      <c r="C1201" s="21"/>
      <c r="D1201" s="17"/>
      <c r="E1201" s="18"/>
      <c r="F1201" s="25"/>
      <c r="G1201" s="12">
        <f>IF(AND(ISNUMBER($E1201),$C1201&gt;='40'!$A$4),
IF(ROUND($C1201,2)&gt;=MAX('40'!$A$4:$A$103),
(VLOOKUP(MAX('40'!$A$4:$A$103),'40'!$A$4:$L$103,9,1)*7/6)/ROUND($D1201*4.33,2),
(VLOOKUP(ROUND(Tabelle1!$C1201,2),'40'!$A$4:$L$103,9,1)*7/6)/ROUND($D1201*4.33,2)),0)</f>
        <v>0</v>
      </c>
      <c r="H1201" s="3">
        <f t="shared" si="19"/>
        <v>0</v>
      </c>
    </row>
    <row r="1202" spans="1:8" x14ac:dyDescent="0.3">
      <c r="A1202" s="19"/>
      <c r="B1202" s="20"/>
      <c r="C1202" s="21"/>
      <c r="D1202" s="17"/>
      <c r="E1202" s="18"/>
      <c r="F1202" s="25"/>
      <c r="G1202" s="12">
        <f>IF(AND(ISNUMBER($E1202),$C1202&gt;='40'!$A$4),
IF(ROUND($C1202,2)&gt;=MAX('40'!$A$4:$A$103),
(VLOOKUP(MAX('40'!$A$4:$A$103),'40'!$A$4:$L$103,9,1)*7/6)/ROUND($D1202*4.33,2),
(VLOOKUP(ROUND(Tabelle1!$C1202,2),'40'!$A$4:$L$103,9,1)*7/6)/ROUND($D1202*4.33,2)),0)</f>
        <v>0</v>
      </c>
      <c r="H1202" s="3">
        <f t="shared" si="19"/>
        <v>0</v>
      </c>
    </row>
    <row r="1203" spans="1:8" x14ac:dyDescent="0.3">
      <c r="A1203" s="19"/>
      <c r="B1203" s="20"/>
      <c r="C1203" s="21"/>
      <c r="D1203" s="17"/>
      <c r="E1203" s="18"/>
      <c r="F1203" s="25"/>
      <c r="G1203" s="12">
        <f>IF(AND(ISNUMBER($E1203),$C1203&gt;='40'!$A$4),
IF(ROUND($C1203,2)&gt;=MAX('40'!$A$4:$A$103),
(VLOOKUP(MAX('40'!$A$4:$A$103),'40'!$A$4:$L$103,9,1)*7/6)/ROUND($D1203*4.33,2),
(VLOOKUP(ROUND(Tabelle1!$C1203,2),'40'!$A$4:$L$103,9,1)*7/6)/ROUND($D1203*4.33,2)),0)</f>
        <v>0</v>
      </c>
      <c r="H1203" s="3">
        <f t="shared" si="19"/>
        <v>0</v>
      </c>
    </row>
    <row r="1204" spans="1:8" x14ac:dyDescent="0.3">
      <c r="A1204" s="19"/>
      <c r="B1204" s="20"/>
      <c r="C1204" s="21"/>
      <c r="D1204" s="17"/>
      <c r="E1204" s="18"/>
      <c r="F1204" s="25"/>
      <c r="G1204" s="12">
        <f>IF(AND(ISNUMBER($E1204),$C1204&gt;='40'!$A$4),
IF(ROUND($C1204,2)&gt;=MAX('40'!$A$4:$A$103),
(VLOOKUP(MAX('40'!$A$4:$A$103),'40'!$A$4:$L$103,9,1)*7/6)/ROUND($D1204*4.33,2),
(VLOOKUP(ROUND(Tabelle1!$C1204,2),'40'!$A$4:$L$103,9,1)*7/6)/ROUND($D1204*4.33,2)),0)</f>
        <v>0</v>
      </c>
      <c r="H1204" s="3">
        <f t="shared" si="19"/>
        <v>0</v>
      </c>
    </row>
    <row r="1205" spans="1:8" x14ac:dyDescent="0.3">
      <c r="A1205" s="19"/>
      <c r="B1205" s="20"/>
      <c r="C1205" s="21"/>
      <c r="D1205" s="17"/>
      <c r="E1205" s="18"/>
      <c r="F1205" s="25"/>
      <c r="G1205" s="12">
        <f>IF(AND(ISNUMBER($E1205),$C1205&gt;='40'!$A$4),
IF(ROUND($C1205,2)&gt;=MAX('40'!$A$4:$A$103),
(VLOOKUP(MAX('40'!$A$4:$A$103),'40'!$A$4:$L$103,9,1)*7/6)/ROUND($D1205*4.33,2),
(VLOOKUP(ROUND(Tabelle1!$C1205,2),'40'!$A$4:$L$103,9,1)*7/6)/ROUND($D1205*4.33,2)),0)</f>
        <v>0</v>
      </c>
      <c r="H1205" s="3">
        <f t="shared" si="19"/>
        <v>0</v>
      </c>
    </row>
    <row r="1206" spans="1:8" x14ac:dyDescent="0.3">
      <c r="A1206" s="19"/>
      <c r="B1206" s="20"/>
      <c r="C1206" s="21"/>
      <c r="D1206" s="17"/>
      <c r="E1206" s="18"/>
      <c r="F1206" s="25"/>
      <c r="G1206" s="12">
        <f>IF(AND(ISNUMBER($E1206),$C1206&gt;='40'!$A$4),
IF(ROUND($C1206,2)&gt;=MAX('40'!$A$4:$A$103),
(VLOOKUP(MAX('40'!$A$4:$A$103),'40'!$A$4:$L$103,9,1)*7/6)/ROUND($D1206*4.33,2),
(VLOOKUP(ROUND(Tabelle1!$C1206,2),'40'!$A$4:$L$103,9,1)*7/6)/ROUND($D1206*4.33,2)),0)</f>
        <v>0</v>
      </c>
      <c r="H1206" s="3">
        <f t="shared" si="19"/>
        <v>0</v>
      </c>
    </row>
    <row r="1207" spans="1:8" x14ac:dyDescent="0.3">
      <c r="A1207" s="19"/>
      <c r="B1207" s="20"/>
      <c r="C1207" s="21"/>
      <c r="D1207" s="17"/>
      <c r="E1207" s="18"/>
      <c r="F1207" s="25"/>
      <c r="G1207" s="12">
        <f>IF(AND(ISNUMBER($E1207),$C1207&gt;='40'!$A$4),
IF(ROUND($C1207,2)&gt;=MAX('40'!$A$4:$A$103),
(VLOOKUP(MAX('40'!$A$4:$A$103),'40'!$A$4:$L$103,9,1)*7/6)/ROUND($D1207*4.33,2),
(VLOOKUP(ROUND(Tabelle1!$C1207,2),'40'!$A$4:$L$103,9,1)*7/6)/ROUND($D1207*4.33,2)),0)</f>
        <v>0</v>
      </c>
      <c r="H1207" s="3">
        <f t="shared" si="19"/>
        <v>0</v>
      </c>
    </row>
    <row r="1208" spans="1:8" x14ac:dyDescent="0.3">
      <c r="A1208" s="19"/>
      <c r="B1208" s="20"/>
      <c r="C1208" s="21"/>
      <c r="D1208" s="17"/>
      <c r="E1208" s="18"/>
      <c r="F1208" s="25"/>
      <c r="G1208" s="12">
        <f>IF(AND(ISNUMBER($E1208),$C1208&gt;='40'!$A$4),
IF(ROUND($C1208,2)&gt;=MAX('40'!$A$4:$A$103),
(VLOOKUP(MAX('40'!$A$4:$A$103),'40'!$A$4:$L$103,9,1)*7/6)/ROUND($D1208*4.33,2),
(VLOOKUP(ROUND(Tabelle1!$C1208,2),'40'!$A$4:$L$103,9,1)*7/6)/ROUND($D1208*4.33,2)),0)</f>
        <v>0</v>
      </c>
      <c r="H1208" s="3">
        <f t="shared" si="19"/>
        <v>0</v>
      </c>
    </row>
    <row r="1209" spans="1:8" x14ac:dyDescent="0.3">
      <c r="A1209" s="19"/>
      <c r="B1209" s="20"/>
      <c r="C1209" s="21"/>
      <c r="D1209" s="17"/>
      <c r="E1209" s="18"/>
      <c r="F1209" s="25"/>
      <c r="G1209" s="12">
        <f>IF(AND(ISNUMBER($E1209),$C1209&gt;='40'!$A$4),
IF(ROUND($C1209,2)&gt;=MAX('40'!$A$4:$A$103),
(VLOOKUP(MAX('40'!$A$4:$A$103),'40'!$A$4:$L$103,9,1)*7/6)/ROUND($D1209*4.33,2),
(VLOOKUP(ROUND(Tabelle1!$C1209,2),'40'!$A$4:$L$103,9,1)*7/6)/ROUND($D1209*4.33,2)),0)</f>
        <v>0</v>
      </c>
      <c r="H1209" s="3">
        <f t="shared" si="19"/>
        <v>0</v>
      </c>
    </row>
    <row r="1210" spans="1:8" x14ac:dyDescent="0.3">
      <c r="A1210" s="19"/>
      <c r="B1210" s="20"/>
      <c r="C1210" s="21"/>
      <c r="D1210" s="17"/>
      <c r="E1210" s="18"/>
      <c r="F1210" s="25"/>
      <c r="G1210" s="12">
        <f>IF(AND(ISNUMBER($E1210),$C1210&gt;='40'!$A$4),
IF(ROUND($C1210,2)&gt;=MAX('40'!$A$4:$A$103),
(VLOOKUP(MAX('40'!$A$4:$A$103),'40'!$A$4:$L$103,9,1)*7/6)/ROUND($D1210*4.33,2),
(VLOOKUP(ROUND(Tabelle1!$C1210,2),'40'!$A$4:$L$103,9,1)*7/6)/ROUND($D1210*4.33,2)),0)</f>
        <v>0</v>
      </c>
      <c r="H1210" s="3">
        <f t="shared" si="19"/>
        <v>0</v>
      </c>
    </row>
    <row r="1211" spans="1:8" x14ac:dyDescent="0.3">
      <c r="A1211" s="19"/>
      <c r="B1211" s="20"/>
      <c r="C1211" s="21"/>
      <c r="D1211" s="17"/>
      <c r="E1211" s="18"/>
      <c r="F1211" s="25"/>
      <c r="G1211" s="12">
        <f>IF(AND(ISNUMBER($E1211),$C1211&gt;='40'!$A$4),
IF(ROUND($C1211,2)&gt;=MAX('40'!$A$4:$A$103),
(VLOOKUP(MAX('40'!$A$4:$A$103),'40'!$A$4:$L$103,9,1)*7/6)/ROUND($D1211*4.33,2),
(VLOOKUP(ROUND(Tabelle1!$C1211,2),'40'!$A$4:$L$103,9,1)*7/6)/ROUND($D1211*4.33,2)),0)</f>
        <v>0</v>
      </c>
      <c r="H1211" s="3">
        <f t="shared" si="19"/>
        <v>0</v>
      </c>
    </row>
    <row r="1212" spans="1:8" x14ac:dyDescent="0.3">
      <c r="A1212" s="19"/>
      <c r="B1212" s="20"/>
      <c r="C1212" s="21"/>
      <c r="D1212" s="17"/>
      <c r="E1212" s="18"/>
      <c r="F1212" s="25"/>
      <c r="G1212" s="12">
        <f>IF(AND(ISNUMBER($E1212),$C1212&gt;='40'!$A$4),
IF(ROUND($C1212,2)&gt;=MAX('40'!$A$4:$A$103),
(VLOOKUP(MAX('40'!$A$4:$A$103),'40'!$A$4:$L$103,9,1)*7/6)/ROUND($D1212*4.33,2),
(VLOOKUP(ROUND(Tabelle1!$C1212,2),'40'!$A$4:$L$103,9,1)*7/6)/ROUND($D1212*4.33,2)),0)</f>
        <v>0</v>
      </c>
      <c r="H1212" s="3">
        <f t="shared" si="19"/>
        <v>0</v>
      </c>
    </row>
    <row r="1213" spans="1:8" x14ac:dyDescent="0.3">
      <c r="A1213" s="19"/>
      <c r="B1213" s="20"/>
      <c r="C1213" s="21"/>
      <c r="D1213" s="17"/>
      <c r="E1213" s="18"/>
      <c r="F1213" s="25"/>
      <c r="G1213" s="12">
        <f>IF(AND(ISNUMBER($E1213),$C1213&gt;='40'!$A$4),
IF(ROUND($C1213,2)&gt;=MAX('40'!$A$4:$A$103),
(VLOOKUP(MAX('40'!$A$4:$A$103),'40'!$A$4:$L$103,9,1)*7/6)/ROUND($D1213*4.33,2),
(VLOOKUP(ROUND(Tabelle1!$C1213,2),'40'!$A$4:$L$103,9,1)*7/6)/ROUND($D1213*4.33,2)),0)</f>
        <v>0</v>
      </c>
      <c r="H1213" s="3">
        <f t="shared" si="19"/>
        <v>0</v>
      </c>
    </row>
    <row r="1214" spans="1:8" x14ac:dyDescent="0.3">
      <c r="A1214" s="19"/>
      <c r="B1214" s="20"/>
      <c r="C1214" s="21"/>
      <c r="D1214" s="17"/>
      <c r="E1214" s="18"/>
      <c r="F1214" s="25"/>
      <c r="G1214" s="12">
        <f>IF(AND(ISNUMBER($E1214),$C1214&gt;='40'!$A$4),
IF(ROUND($C1214,2)&gt;=MAX('40'!$A$4:$A$103),
(VLOOKUP(MAX('40'!$A$4:$A$103),'40'!$A$4:$L$103,9,1)*7/6)/ROUND($D1214*4.33,2),
(VLOOKUP(ROUND(Tabelle1!$C1214,2),'40'!$A$4:$L$103,9,1)*7/6)/ROUND($D1214*4.33,2)),0)</f>
        <v>0</v>
      </c>
      <c r="H1214" s="3">
        <f t="shared" si="19"/>
        <v>0</v>
      </c>
    </row>
    <row r="1215" spans="1:8" x14ac:dyDescent="0.3">
      <c r="A1215" s="19"/>
      <c r="B1215" s="20"/>
      <c r="C1215" s="21"/>
      <c r="D1215" s="17"/>
      <c r="E1215" s="18"/>
      <c r="F1215" s="25"/>
      <c r="G1215" s="12">
        <f>IF(AND(ISNUMBER($E1215),$C1215&gt;='40'!$A$4),
IF(ROUND($C1215,2)&gt;=MAX('40'!$A$4:$A$103),
(VLOOKUP(MAX('40'!$A$4:$A$103),'40'!$A$4:$L$103,9,1)*7/6)/ROUND($D1215*4.33,2),
(VLOOKUP(ROUND(Tabelle1!$C1215,2),'40'!$A$4:$L$103,9,1)*7/6)/ROUND($D1215*4.33,2)),0)</f>
        <v>0</v>
      </c>
      <c r="H1215" s="3">
        <f t="shared" si="19"/>
        <v>0</v>
      </c>
    </row>
    <row r="1216" spans="1:8" x14ac:dyDescent="0.3">
      <c r="A1216" s="19"/>
      <c r="B1216" s="20"/>
      <c r="C1216" s="21"/>
      <c r="D1216" s="17"/>
      <c r="E1216" s="18"/>
      <c r="F1216" s="25"/>
      <c r="G1216" s="12">
        <f>IF(AND(ISNUMBER($E1216),$C1216&gt;='40'!$A$4),
IF(ROUND($C1216,2)&gt;=MAX('40'!$A$4:$A$103),
(VLOOKUP(MAX('40'!$A$4:$A$103),'40'!$A$4:$L$103,9,1)*7/6)/ROUND($D1216*4.33,2),
(VLOOKUP(ROUND(Tabelle1!$C1216,2),'40'!$A$4:$L$103,9,1)*7/6)/ROUND($D1216*4.33,2)),0)</f>
        <v>0</v>
      </c>
      <c r="H1216" s="3">
        <f t="shared" si="19"/>
        <v>0</v>
      </c>
    </row>
    <row r="1217" spans="1:8" x14ac:dyDescent="0.3">
      <c r="A1217" s="19"/>
      <c r="B1217" s="20"/>
      <c r="C1217" s="21"/>
      <c r="D1217" s="17"/>
      <c r="E1217" s="18"/>
      <c r="F1217" s="25"/>
      <c r="G1217" s="12">
        <f>IF(AND(ISNUMBER($E1217),$C1217&gt;='40'!$A$4),
IF(ROUND($C1217,2)&gt;=MAX('40'!$A$4:$A$103),
(VLOOKUP(MAX('40'!$A$4:$A$103),'40'!$A$4:$L$103,9,1)*7/6)/ROUND($D1217*4.33,2),
(VLOOKUP(ROUND(Tabelle1!$C1217,2),'40'!$A$4:$L$103,9,1)*7/6)/ROUND($D1217*4.33,2)),0)</f>
        <v>0</v>
      </c>
      <c r="H1217" s="3">
        <f t="shared" si="19"/>
        <v>0</v>
      </c>
    </row>
    <row r="1218" spans="1:8" x14ac:dyDescent="0.3">
      <c r="A1218" s="19"/>
      <c r="B1218" s="20"/>
      <c r="C1218" s="21"/>
      <c r="D1218" s="17"/>
      <c r="E1218" s="18"/>
      <c r="F1218" s="25"/>
      <c r="G1218" s="12">
        <f>IF(AND(ISNUMBER($E1218),$C1218&gt;='40'!$A$4),
IF(ROUND($C1218,2)&gt;=MAX('40'!$A$4:$A$103),
(VLOOKUP(MAX('40'!$A$4:$A$103),'40'!$A$4:$L$103,9,1)*7/6)/ROUND($D1218*4.33,2),
(VLOOKUP(ROUND(Tabelle1!$C1218,2),'40'!$A$4:$L$103,9,1)*7/6)/ROUND($D1218*4.33,2)),0)</f>
        <v>0</v>
      </c>
      <c r="H1218" s="3">
        <f t="shared" si="19"/>
        <v>0</v>
      </c>
    </row>
    <row r="1219" spans="1:8" x14ac:dyDescent="0.3">
      <c r="A1219" s="19"/>
      <c r="B1219" s="20"/>
      <c r="C1219" s="21"/>
      <c r="D1219" s="17"/>
      <c r="E1219" s="18"/>
      <c r="F1219" s="25"/>
      <c r="G1219" s="12">
        <f>IF(AND(ISNUMBER($E1219),$C1219&gt;='40'!$A$4),
IF(ROUND($C1219,2)&gt;=MAX('40'!$A$4:$A$103),
(VLOOKUP(MAX('40'!$A$4:$A$103),'40'!$A$4:$L$103,9,1)*7/6)/ROUND($D1219*4.33,2),
(VLOOKUP(ROUND(Tabelle1!$C1219,2),'40'!$A$4:$L$103,9,1)*7/6)/ROUND($D1219*4.33,2)),0)</f>
        <v>0</v>
      </c>
      <c r="H1219" s="3">
        <f t="shared" si="19"/>
        <v>0</v>
      </c>
    </row>
    <row r="1220" spans="1:8" x14ac:dyDescent="0.3">
      <c r="A1220" s="19"/>
      <c r="B1220" s="20"/>
      <c r="C1220" s="21"/>
      <c r="D1220" s="17"/>
      <c r="E1220" s="18"/>
      <c r="F1220" s="25"/>
      <c r="G1220" s="12">
        <f>IF(AND(ISNUMBER($E1220),$C1220&gt;='40'!$A$4),
IF(ROUND($C1220,2)&gt;=MAX('40'!$A$4:$A$103),
(VLOOKUP(MAX('40'!$A$4:$A$103),'40'!$A$4:$L$103,9,1)*7/6)/ROUND($D1220*4.33,2),
(VLOOKUP(ROUND(Tabelle1!$C1220,2),'40'!$A$4:$L$103,9,1)*7/6)/ROUND($D1220*4.33,2)),0)</f>
        <v>0</v>
      </c>
      <c r="H1220" s="3">
        <f t="shared" si="19"/>
        <v>0</v>
      </c>
    </row>
    <row r="1221" spans="1:8" x14ac:dyDescent="0.3">
      <c r="A1221" s="19"/>
      <c r="B1221" s="20"/>
      <c r="C1221" s="21"/>
      <c r="D1221" s="17"/>
      <c r="E1221" s="18"/>
      <c r="F1221" s="25"/>
      <c r="G1221" s="12">
        <f>IF(AND(ISNUMBER($E1221),$C1221&gt;='40'!$A$4),
IF(ROUND($C1221,2)&gt;=MAX('40'!$A$4:$A$103),
(VLOOKUP(MAX('40'!$A$4:$A$103),'40'!$A$4:$L$103,9,1)*7/6)/ROUND($D1221*4.33,2),
(VLOOKUP(ROUND(Tabelle1!$C1221,2),'40'!$A$4:$L$103,9,1)*7/6)/ROUND($D1221*4.33,2)),0)</f>
        <v>0</v>
      </c>
      <c r="H1221" s="3">
        <f t="shared" si="19"/>
        <v>0</v>
      </c>
    </row>
    <row r="1222" spans="1:8" x14ac:dyDescent="0.3">
      <c r="A1222" s="19"/>
      <c r="B1222" s="20"/>
      <c r="C1222" s="21"/>
      <c r="D1222" s="17"/>
      <c r="E1222" s="18"/>
      <c r="F1222" s="25"/>
      <c r="G1222" s="12">
        <f>IF(AND(ISNUMBER($E1222),$C1222&gt;='40'!$A$4),
IF(ROUND($C1222,2)&gt;=MAX('40'!$A$4:$A$103),
(VLOOKUP(MAX('40'!$A$4:$A$103),'40'!$A$4:$L$103,9,1)*7/6)/ROUND($D1222*4.33,2),
(VLOOKUP(ROUND(Tabelle1!$C1222,2),'40'!$A$4:$L$103,9,1)*7/6)/ROUND($D1222*4.33,2)),0)</f>
        <v>0</v>
      </c>
      <c r="H1222" s="3">
        <f t="shared" si="19"/>
        <v>0</v>
      </c>
    </row>
    <row r="1223" spans="1:8" x14ac:dyDescent="0.3">
      <c r="A1223" s="19"/>
      <c r="B1223" s="20"/>
      <c r="C1223" s="21"/>
      <c r="D1223" s="17"/>
      <c r="E1223" s="18"/>
      <c r="F1223" s="25"/>
      <c r="G1223" s="12">
        <f>IF(AND(ISNUMBER($E1223),$C1223&gt;='40'!$A$4),
IF(ROUND($C1223,2)&gt;=MAX('40'!$A$4:$A$103),
(VLOOKUP(MAX('40'!$A$4:$A$103),'40'!$A$4:$L$103,9,1)*7/6)/ROUND($D1223*4.33,2),
(VLOOKUP(ROUND(Tabelle1!$C1223,2),'40'!$A$4:$L$103,9,1)*7/6)/ROUND($D1223*4.33,2)),0)</f>
        <v>0</v>
      </c>
      <c r="H1223" s="3">
        <f t="shared" si="19"/>
        <v>0</v>
      </c>
    </row>
    <row r="1224" spans="1:8" x14ac:dyDescent="0.3">
      <c r="A1224" s="19"/>
      <c r="B1224" s="20"/>
      <c r="C1224" s="21"/>
      <c r="D1224" s="17"/>
      <c r="E1224" s="18"/>
      <c r="F1224" s="25"/>
      <c r="G1224" s="12">
        <f>IF(AND(ISNUMBER($E1224),$C1224&gt;='40'!$A$4),
IF(ROUND($C1224,2)&gt;=MAX('40'!$A$4:$A$103),
(VLOOKUP(MAX('40'!$A$4:$A$103),'40'!$A$4:$L$103,9,1)*7/6)/ROUND($D1224*4.33,2),
(VLOOKUP(ROUND(Tabelle1!$C1224,2),'40'!$A$4:$L$103,9,1)*7/6)/ROUND($D1224*4.33,2)),0)</f>
        <v>0</v>
      </c>
      <c r="H1224" s="3">
        <f t="shared" si="19"/>
        <v>0</v>
      </c>
    </row>
    <row r="1225" spans="1:8" x14ac:dyDescent="0.3">
      <c r="A1225" s="19"/>
      <c r="B1225" s="20"/>
      <c r="C1225" s="21"/>
      <c r="D1225" s="17"/>
      <c r="E1225" s="18"/>
      <c r="F1225" s="25"/>
      <c r="G1225" s="12">
        <f>IF(AND(ISNUMBER($E1225),$C1225&gt;='40'!$A$4),
IF(ROUND($C1225,2)&gt;=MAX('40'!$A$4:$A$103),
(VLOOKUP(MAX('40'!$A$4:$A$103),'40'!$A$4:$L$103,9,1)*7/6)/ROUND($D1225*4.33,2),
(VLOOKUP(ROUND(Tabelle1!$C1225,2),'40'!$A$4:$L$103,9,1)*7/6)/ROUND($D1225*4.33,2)),0)</f>
        <v>0</v>
      </c>
      <c r="H1225" s="3">
        <f t="shared" si="19"/>
        <v>0</v>
      </c>
    </row>
    <row r="1226" spans="1:8" x14ac:dyDescent="0.3">
      <c r="A1226" s="19"/>
      <c r="B1226" s="20"/>
      <c r="C1226" s="21"/>
      <c r="D1226" s="17"/>
      <c r="E1226" s="18"/>
      <c r="F1226" s="25"/>
      <c r="G1226" s="12">
        <f>IF(AND(ISNUMBER($E1226),$C1226&gt;='40'!$A$4),
IF(ROUND($C1226,2)&gt;=MAX('40'!$A$4:$A$103),
(VLOOKUP(MAX('40'!$A$4:$A$103),'40'!$A$4:$L$103,9,1)*7/6)/ROUND($D1226*4.33,2),
(VLOOKUP(ROUND(Tabelle1!$C1226,2),'40'!$A$4:$L$103,9,1)*7/6)/ROUND($D1226*4.33,2)),0)</f>
        <v>0</v>
      </c>
      <c r="H1226" s="3">
        <f t="shared" si="19"/>
        <v>0</v>
      </c>
    </row>
    <row r="1227" spans="1:8" x14ac:dyDescent="0.3">
      <c r="A1227" s="19"/>
      <c r="B1227" s="20"/>
      <c r="C1227" s="21"/>
      <c r="D1227" s="17"/>
      <c r="E1227" s="18"/>
      <c r="F1227" s="25"/>
      <c r="G1227" s="12">
        <f>IF(AND(ISNUMBER($E1227),$C1227&gt;='40'!$A$4),
IF(ROUND($C1227,2)&gt;=MAX('40'!$A$4:$A$103),
(VLOOKUP(MAX('40'!$A$4:$A$103),'40'!$A$4:$L$103,9,1)*7/6)/ROUND($D1227*4.33,2),
(VLOOKUP(ROUND(Tabelle1!$C1227,2),'40'!$A$4:$L$103,9,1)*7/6)/ROUND($D1227*4.33,2)),0)</f>
        <v>0</v>
      </c>
      <c r="H1227" s="3">
        <f t="shared" si="19"/>
        <v>0</v>
      </c>
    </row>
    <row r="1228" spans="1:8" x14ac:dyDescent="0.3">
      <c r="A1228" s="19"/>
      <c r="B1228" s="20"/>
      <c r="C1228" s="21"/>
      <c r="D1228" s="17"/>
      <c r="E1228" s="18"/>
      <c r="F1228" s="25"/>
      <c r="G1228" s="12">
        <f>IF(AND(ISNUMBER($E1228),$C1228&gt;='40'!$A$4),
IF(ROUND($C1228,2)&gt;=MAX('40'!$A$4:$A$103),
(VLOOKUP(MAX('40'!$A$4:$A$103),'40'!$A$4:$L$103,9,1)*7/6)/ROUND($D1228*4.33,2),
(VLOOKUP(ROUND(Tabelle1!$C1228,2),'40'!$A$4:$L$103,9,1)*7/6)/ROUND($D1228*4.33,2)),0)</f>
        <v>0</v>
      </c>
      <c r="H1228" s="3">
        <f t="shared" si="19"/>
        <v>0</v>
      </c>
    </row>
    <row r="1229" spans="1:8" x14ac:dyDescent="0.3">
      <c r="A1229" s="19"/>
      <c r="B1229" s="20"/>
      <c r="C1229" s="21"/>
      <c r="D1229" s="17"/>
      <c r="E1229" s="18"/>
      <c r="F1229" s="25"/>
      <c r="G1229" s="12">
        <f>IF(AND(ISNUMBER($E1229),$C1229&gt;='40'!$A$4),
IF(ROUND($C1229,2)&gt;=MAX('40'!$A$4:$A$103),
(VLOOKUP(MAX('40'!$A$4:$A$103),'40'!$A$4:$L$103,9,1)*7/6)/ROUND($D1229*4.33,2),
(VLOOKUP(ROUND(Tabelle1!$C1229,2),'40'!$A$4:$L$103,9,1)*7/6)/ROUND($D1229*4.33,2)),0)</f>
        <v>0</v>
      </c>
      <c r="H1229" s="3">
        <f t="shared" si="19"/>
        <v>0</v>
      </c>
    </row>
    <row r="1230" spans="1:8" x14ac:dyDescent="0.3">
      <c r="A1230" s="19"/>
      <c r="B1230" s="20"/>
      <c r="C1230" s="21"/>
      <c r="D1230" s="17"/>
      <c r="E1230" s="18"/>
      <c r="F1230" s="25"/>
      <c r="G1230" s="12">
        <f>IF(AND(ISNUMBER($E1230),$C1230&gt;='40'!$A$4),
IF(ROUND($C1230,2)&gt;=MAX('40'!$A$4:$A$103),
(VLOOKUP(MAX('40'!$A$4:$A$103),'40'!$A$4:$L$103,9,1)*7/6)/ROUND($D1230*4.33,2),
(VLOOKUP(ROUND(Tabelle1!$C1230,2),'40'!$A$4:$L$103,9,1)*7/6)/ROUND($D1230*4.33,2)),0)</f>
        <v>0</v>
      </c>
      <c r="H1230" s="3">
        <f t="shared" si="19"/>
        <v>0</v>
      </c>
    </row>
    <row r="1231" spans="1:8" x14ac:dyDescent="0.3">
      <c r="A1231" s="19"/>
      <c r="B1231" s="20"/>
      <c r="C1231" s="21"/>
      <c r="D1231" s="17"/>
      <c r="E1231" s="18"/>
      <c r="F1231" s="25"/>
      <c r="G1231" s="12">
        <f>IF(AND(ISNUMBER($E1231),$C1231&gt;='40'!$A$4),
IF(ROUND($C1231,2)&gt;=MAX('40'!$A$4:$A$103),
(VLOOKUP(MAX('40'!$A$4:$A$103),'40'!$A$4:$L$103,9,1)*7/6)/ROUND($D1231*4.33,2),
(VLOOKUP(ROUND(Tabelle1!$C1231,2),'40'!$A$4:$L$103,9,1)*7/6)/ROUND($D1231*4.33,2)),0)</f>
        <v>0</v>
      </c>
      <c r="H1231" s="3">
        <f t="shared" si="19"/>
        <v>0</v>
      </c>
    </row>
    <row r="1232" spans="1:8" x14ac:dyDescent="0.3">
      <c r="A1232" s="19"/>
      <c r="B1232" s="20"/>
      <c r="C1232" s="21"/>
      <c r="D1232" s="17"/>
      <c r="E1232" s="18"/>
      <c r="F1232" s="25"/>
      <c r="G1232" s="12">
        <f>IF(AND(ISNUMBER($E1232),$C1232&gt;='40'!$A$4),
IF(ROUND($C1232,2)&gt;=MAX('40'!$A$4:$A$103),
(VLOOKUP(MAX('40'!$A$4:$A$103),'40'!$A$4:$L$103,9,1)*7/6)/ROUND($D1232*4.33,2),
(VLOOKUP(ROUND(Tabelle1!$C1232,2),'40'!$A$4:$L$103,9,1)*7/6)/ROUND($D1232*4.33,2)),0)</f>
        <v>0</v>
      </c>
      <c r="H1232" s="3">
        <f t="shared" si="19"/>
        <v>0</v>
      </c>
    </row>
    <row r="1233" spans="1:8" x14ac:dyDescent="0.3">
      <c r="A1233" s="19"/>
      <c r="B1233" s="20"/>
      <c r="C1233" s="21"/>
      <c r="D1233" s="17"/>
      <c r="E1233" s="18"/>
      <c r="F1233" s="25"/>
      <c r="G1233" s="12">
        <f>IF(AND(ISNUMBER($E1233),$C1233&gt;='40'!$A$4),
IF(ROUND($C1233,2)&gt;=MAX('40'!$A$4:$A$103),
(VLOOKUP(MAX('40'!$A$4:$A$103),'40'!$A$4:$L$103,9,1)*7/6)/ROUND($D1233*4.33,2),
(VLOOKUP(ROUND(Tabelle1!$C1233,2),'40'!$A$4:$L$103,9,1)*7/6)/ROUND($D1233*4.33,2)),0)</f>
        <v>0</v>
      </c>
      <c r="H1233" s="3">
        <f t="shared" si="19"/>
        <v>0</v>
      </c>
    </row>
    <row r="1234" spans="1:8" x14ac:dyDescent="0.3">
      <c r="A1234" s="19"/>
      <c r="B1234" s="20"/>
      <c r="C1234" s="21"/>
      <c r="D1234" s="17"/>
      <c r="E1234" s="18"/>
      <c r="F1234" s="25"/>
      <c r="G1234" s="12">
        <f>IF(AND(ISNUMBER($E1234),$C1234&gt;='40'!$A$4),
IF(ROUND($C1234,2)&gt;=MAX('40'!$A$4:$A$103),
(VLOOKUP(MAX('40'!$A$4:$A$103),'40'!$A$4:$L$103,9,1)*7/6)/ROUND($D1234*4.33,2),
(VLOOKUP(ROUND(Tabelle1!$C1234,2),'40'!$A$4:$L$103,9,1)*7/6)/ROUND($D1234*4.33,2)),0)</f>
        <v>0</v>
      </c>
      <c r="H1234" s="3">
        <f t="shared" si="19"/>
        <v>0</v>
      </c>
    </row>
    <row r="1235" spans="1:8" x14ac:dyDescent="0.3">
      <c r="A1235" s="19"/>
      <c r="B1235" s="20"/>
      <c r="C1235" s="21"/>
      <c r="D1235" s="17"/>
      <c r="E1235" s="18"/>
      <c r="F1235" s="25"/>
      <c r="G1235" s="12">
        <f>IF(AND(ISNUMBER($E1235),$C1235&gt;='40'!$A$4),
IF(ROUND($C1235,2)&gt;=MAX('40'!$A$4:$A$103),
(VLOOKUP(MAX('40'!$A$4:$A$103),'40'!$A$4:$L$103,9,1)*7/6)/ROUND($D1235*4.33,2),
(VLOOKUP(ROUND(Tabelle1!$C1235,2),'40'!$A$4:$L$103,9,1)*7/6)/ROUND($D1235*4.33,2)),0)</f>
        <v>0</v>
      </c>
      <c r="H1235" s="3">
        <f t="shared" si="19"/>
        <v>0</v>
      </c>
    </row>
    <row r="1236" spans="1:8" x14ac:dyDescent="0.3">
      <c r="A1236" s="19"/>
      <c r="B1236" s="20"/>
      <c r="C1236" s="21"/>
      <c r="D1236" s="17"/>
      <c r="E1236" s="18"/>
      <c r="F1236" s="25"/>
      <c r="G1236" s="12">
        <f>IF(AND(ISNUMBER($E1236),$C1236&gt;='40'!$A$4),
IF(ROUND($C1236,2)&gt;=MAX('40'!$A$4:$A$103),
(VLOOKUP(MAX('40'!$A$4:$A$103),'40'!$A$4:$L$103,9,1)*7/6)/ROUND($D1236*4.33,2),
(VLOOKUP(ROUND(Tabelle1!$C1236,2),'40'!$A$4:$L$103,9,1)*7/6)/ROUND($D1236*4.33,2)),0)</f>
        <v>0</v>
      </c>
      <c r="H1236" s="3">
        <f t="shared" si="19"/>
        <v>0</v>
      </c>
    </row>
    <row r="1237" spans="1:8" x14ac:dyDescent="0.3">
      <c r="A1237" s="19"/>
      <c r="B1237" s="20"/>
      <c r="C1237" s="21"/>
      <c r="D1237" s="17"/>
      <c r="E1237" s="18"/>
      <c r="F1237" s="25"/>
      <c r="G1237" s="12">
        <f>IF(AND(ISNUMBER($E1237),$C1237&gt;='40'!$A$4),
IF(ROUND($C1237,2)&gt;=MAX('40'!$A$4:$A$103),
(VLOOKUP(MAX('40'!$A$4:$A$103),'40'!$A$4:$L$103,9,1)*7/6)/ROUND($D1237*4.33,2),
(VLOOKUP(ROUND(Tabelle1!$C1237,2),'40'!$A$4:$L$103,9,1)*7/6)/ROUND($D1237*4.33,2)),0)</f>
        <v>0</v>
      </c>
      <c r="H1237" s="3">
        <f t="shared" si="19"/>
        <v>0</v>
      </c>
    </row>
    <row r="1238" spans="1:8" x14ac:dyDescent="0.3">
      <c r="A1238" s="19"/>
      <c r="B1238" s="20"/>
      <c r="C1238" s="21"/>
      <c r="D1238" s="17"/>
      <c r="E1238" s="18"/>
      <c r="F1238" s="25"/>
      <c r="G1238" s="12">
        <f>IF(AND(ISNUMBER($E1238),$C1238&gt;='40'!$A$4),
IF(ROUND($C1238,2)&gt;=MAX('40'!$A$4:$A$103),
(VLOOKUP(MAX('40'!$A$4:$A$103),'40'!$A$4:$L$103,9,1)*7/6)/ROUND($D1238*4.33,2),
(VLOOKUP(ROUND(Tabelle1!$C1238,2),'40'!$A$4:$L$103,9,1)*7/6)/ROUND($D1238*4.33,2)),0)</f>
        <v>0</v>
      </c>
      <c r="H1238" s="3">
        <f t="shared" si="19"/>
        <v>0</v>
      </c>
    </row>
    <row r="1239" spans="1:8" x14ac:dyDescent="0.3">
      <c r="A1239" s="19"/>
      <c r="B1239" s="20"/>
      <c r="C1239" s="21"/>
      <c r="D1239" s="17"/>
      <c r="E1239" s="18"/>
      <c r="F1239" s="25"/>
      <c r="G1239" s="12">
        <f>IF(AND(ISNUMBER($E1239),$C1239&gt;='40'!$A$4),
IF(ROUND($C1239,2)&gt;=MAX('40'!$A$4:$A$103),
(VLOOKUP(MAX('40'!$A$4:$A$103),'40'!$A$4:$L$103,9,1)*7/6)/ROUND($D1239*4.33,2),
(VLOOKUP(ROUND(Tabelle1!$C1239,2),'40'!$A$4:$L$103,9,1)*7/6)/ROUND($D1239*4.33,2)),0)</f>
        <v>0</v>
      </c>
      <c r="H1239" s="3">
        <f t="shared" si="19"/>
        <v>0</v>
      </c>
    </row>
    <row r="1240" spans="1:8" x14ac:dyDescent="0.3">
      <c r="A1240" s="19"/>
      <c r="B1240" s="20"/>
      <c r="C1240" s="21"/>
      <c r="D1240" s="17"/>
      <c r="E1240" s="18"/>
      <c r="F1240" s="25"/>
      <c r="G1240" s="12">
        <f>IF(AND(ISNUMBER($E1240),$C1240&gt;='40'!$A$4),
IF(ROUND($C1240,2)&gt;=MAX('40'!$A$4:$A$103),
(VLOOKUP(MAX('40'!$A$4:$A$103),'40'!$A$4:$L$103,9,1)*7/6)/ROUND($D1240*4.33,2),
(VLOOKUP(ROUND(Tabelle1!$C1240,2),'40'!$A$4:$L$103,9,1)*7/6)/ROUND($D1240*4.33,2)),0)</f>
        <v>0</v>
      </c>
      <c r="H1240" s="3">
        <f t="shared" si="19"/>
        <v>0</v>
      </c>
    </row>
    <row r="1241" spans="1:8" x14ac:dyDescent="0.3">
      <c r="A1241" s="19"/>
      <c r="B1241" s="20"/>
      <c r="C1241" s="21"/>
      <c r="D1241" s="17"/>
      <c r="E1241" s="18"/>
      <c r="F1241" s="25"/>
      <c r="G1241" s="12">
        <f>IF(AND(ISNUMBER($E1241),$C1241&gt;='40'!$A$4),
IF(ROUND($C1241,2)&gt;=MAX('40'!$A$4:$A$103),
(VLOOKUP(MAX('40'!$A$4:$A$103),'40'!$A$4:$L$103,9,1)*7/6)/ROUND($D1241*4.33,2),
(VLOOKUP(ROUND(Tabelle1!$C1241,2),'40'!$A$4:$L$103,9,1)*7/6)/ROUND($D1241*4.33,2)),0)</f>
        <v>0</v>
      </c>
      <c r="H1241" s="3">
        <f t="shared" si="19"/>
        <v>0</v>
      </c>
    </row>
    <row r="1242" spans="1:8" x14ac:dyDescent="0.3">
      <c r="A1242" s="19"/>
      <c r="B1242" s="20"/>
      <c r="C1242" s="21"/>
      <c r="D1242" s="17"/>
      <c r="E1242" s="18"/>
      <c r="F1242" s="25"/>
      <c r="G1242" s="12">
        <f>IF(AND(ISNUMBER($E1242),$C1242&gt;='40'!$A$4),
IF(ROUND($C1242,2)&gt;=MAX('40'!$A$4:$A$103),
(VLOOKUP(MAX('40'!$A$4:$A$103),'40'!$A$4:$L$103,9,1)*7/6)/ROUND($D1242*4.33,2),
(VLOOKUP(ROUND(Tabelle1!$C1242,2),'40'!$A$4:$L$103,9,1)*7/6)/ROUND($D1242*4.33,2)),0)</f>
        <v>0</v>
      </c>
      <c r="H1242" s="3">
        <f t="shared" si="19"/>
        <v>0</v>
      </c>
    </row>
    <row r="1243" spans="1:8" x14ac:dyDescent="0.3">
      <c r="A1243" s="19"/>
      <c r="B1243" s="20"/>
      <c r="C1243" s="21"/>
      <c r="D1243" s="17"/>
      <c r="E1243" s="18"/>
      <c r="F1243" s="25"/>
      <c r="G1243" s="12">
        <f>IF(AND(ISNUMBER($E1243),$C1243&gt;='40'!$A$4),
IF(ROUND($C1243,2)&gt;=MAX('40'!$A$4:$A$103),
(VLOOKUP(MAX('40'!$A$4:$A$103),'40'!$A$4:$L$103,9,1)*7/6)/ROUND($D1243*4.33,2),
(VLOOKUP(ROUND(Tabelle1!$C1243,2),'40'!$A$4:$L$103,9,1)*7/6)/ROUND($D1243*4.33,2)),0)</f>
        <v>0</v>
      </c>
      <c r="H1243" s="3">
        <f t="shared" si="19"/>
        <v>0</v>
      </c>
    </row>
    <row r="1244" spans="1:8" x14ac:dyDescent="0.3">
      <c r="A1244" s="19"/>
      <c r="B1244" s="20"/>
      <c r="C1244" s="21"/>
      <c r="D1244" s="17"/>
      <c r="E1244" s="18"/>
      <c r="F1244" s="25"/>
      <c r="G1244" s="12">
        <f>IF(AND(ISNUMBER($E1244),$C1244&gt;='40'!$A$4),
IF(ROUND($C1244,2)&gt;=MAX('40'!$A$4:$A$103),
(VLOOKUP(MAX('40'!$A$4:$A$103),'40'!$A$4:$L$103,9,1)*7/6)/ROUND($D1244*4.33,2),
(VLOOKUP(ROUND(Tabelle1!$C1244,2),'40'!$A$4:$L$103,9,1)*7/6)/ROUND($D1244*4.33,2)),0)</f>
        <v>0</v>
      </c>
      <c r="H1244" s="3">
        <f t="shared" si="19"/>
        <v>0</v>
      </c>
    </row>
    <row r="1245" spans="1:8" x14ac:dyDescent="0.3">
      <c r="A1245" s="19"/>
      <c r="B1245" s="20"/>
      <c r="C1245" s="21"/>
      <c r="D1245" s="17"/>
      <c r="E1245" s="18"/>
      <c r="F1245" s="25"/>
      <c r="G1245" s="12">
        <f>IF(AND(ISNUMBER($E1245),$C1245&gt;='40'!$A$4),
IF(ROUND($C1245,2)&gt;=MAX('40'!$A$4:$A$103),
(VLOOKUP(MAX('40'!$A$4:$A$103),'40'!$A$4:$L$103,9,1)*7/6)/ROUND($D1245*4.33,2),
(VLOOKUP(ROUND(Tabelle1!$C1245,2),'40'!$A$4:$L$103,9,1)*7/6)/ROUND($D1245*4.33,2)),0)</f>
        <v>0</v>
      </c>
      <c r="H1245" s="3">
        <f t="shared" si="19"/>
        <v>0</v>
      </c>
    </row>
    <row r="1246" spans="1:8" x14ac:dyDescent="0.3">
      <c r="A1246" s="19"/>
      <c r="B1246" s="20"/>
      <c r="C1246" s="21"/>
      <c r="D1246" s="17"/>
      <c r="E1246" s="18"/>
      <c r="F1246" s="25"/>
      <c r="G1246" s="12">
        <f>IF(AND(ISNUMBER($E1246),$C1246&gt;='40'!$A$4),
IF(ROUND($C1246,2)&gt;=MAX('40'!$A$4:$A$103),
(VLOOKUP(MAX('40'!$A$4:$A$103),'40'!$A$4:$L$103,9,1)*7/6)/ROUND($D1246*4.33,2),
(VLOOKUP(ROUND(Tabelle1!$C1246,2),'40'!$A$4:$L$103,9,1)*7/6)/ROUND($D1246*4.33,2)),0)</f>
        <v>0</v>
      </c>
      <c r="H1246" s="3">
        <f t="shared" si="19"/>
        <v>0</v>
      </c>
    </row>
    <row r="1247" spans="1:8" x14ac:dyDescent="0.3">
      <c r="A1247" s="19"/>
      <c r="B1247" s="20"/>
      <c r="C1247" s="21"/>
      <c r="D1247" s="17"/>
      <c r="E1247" s="18"/>
      <c r="F1247" s="25"/>
      <c r="G1247" s="12">
        <f>IF(AND(ISNUMBER($E1247),$C1247&gt;='40'!$A$4),
IF(ROUND($C1247,2)&gt;=MAX('40'!$A$4:$A$103),
(VLOOKUP(MAX('40'!$A$4:$A$103),'40'!$A$4:$L$103,9,1)*7/6)/ROUND($D1247*4.33,2),
(VLOOKUP(ROUND(Tabelle1!$C1247,2),'40'!$A$4:$L$103,9,1)*7/6)/ROUND($D1247*4.33,2)),0)</f>
        <v>0</v>
      </c>
      <c r="H1247" s="3">
        <f t="shared" si="19"/>
        <v>0</v>
      </c>
    </row>
    <row r="1248" spans="1:8" x14ac:dyDescent="0.3">
      <c r="A1248" s="19"/>
      <c r="B1248" s="20"/>
      <c r="C1248" s="21"/>
      <c r="D1248" s="17"/>
      <c r="E1248" s="18"/>
      <c r="F1248" s="25"/>
      <c r="G1248" s="12">
        <f>IF(AND(ISNUMBER($E1248),$C1248&gt;='40'!$A$4),
IF(ROUND($C1248,2)&gt;=MAX('40'!$A$4:$A$103),
(VLOOKUP(MAX('40'!$A$4:$A$103),'40'!$A$4:$L$103,9,1)*7/6)/ROUND($D1248*4.33,2),
(VLOOKUP(ROUND(Tabelle1!$C1248,2),'40'!$A$4:$L$103,9,1)*7/6)/ROUND($D1248*4.33,2)),0)</f>
        <v>0</v>
      </c>
      <c r="H1248" s="3">
        <f t="shared" si="19"/>
        <v>0</v>
      </c>
    </row>
    <row r="1249" spans="1:8" x14ac:dyDescent="0.3">
      <c r="A1249" s="19"/>
      <c r="B1249" s="20"/>
      <c r="C1249" s="21"/>
      <c r="D1249" s="17"/>
      <c r="E1249" s="18"/>
      <c r="F1249" s="25"/>
      <c r="G1249" s="12">
        <f>IF(AND(ISNUMBER($E1249),$C1249&gt;='40'!$A$4),
IF(ROUND($C1249,2)&gt;=MAX('40'!$A$4:$A$103),
(VLOOKUP(MAX('40'!$A$4:$A$103),'40'!$A$4:$L$103,9,1)*7/6)/ROUND($D1249*4.33,2),
(VLOOKUP(ROUND(Tabelle1!$C1249,2),'40'!$A$4:$L$103,9,1)*7/6)/ROUND($D1249*4.33,2)),0)</f>
        <v>0</v>
      </c>
      <c r="H1249" s="3">
        <f t="shared" si="19"/>
        <v>0</v>
      </c>
    </row>
    <row r="1250" spans="1:8" x14ac:dyDescent="0.3">
      <c r="A1250" s="19"/>
      <c r="B1250" s="20"/>
      <c r="C1250" s="21"/>
      <c r="D1250" s="17"/>
      <c r="E1250" s="18"/>
      <c r="F1250" s="25"/>
      <c r="G1250" s="12">
        <f>IF(AND(ISNUMBER($E1250),$C1250&gt;='40'!$A$4),
IF(ROUND($C1250,2)&gt;=MAX('40'!$A$4:$A$103),
(VLOOKUP(MAX('40'!$A$4:$A$103),'40'!$A$4:$L$103,9,1)*7/6)/ROUND($D1250*4.33,2),
(VLOOKUP(ROUND(Tabelle1!$C1250,2),'40'!$A$4:$L$103,9,1)*7/6)/ROUND($D1250*4.33,2)),0)</f>
        <v>0</v>
      </c>
      <c r="H1250" s="3">
        <f t="shared" si="19"/>
        <v>0</v>
      </c>
    </row>
    <row r="1251" spans="1:8" x14ac:dyDescent="0.3">
      <c r="A1251" s="19"/>
      <c r="B1251" s="20"/>
      <c r="C1251" s="21"/>
      <c r="D1251" s="17"/>
      <c r="E1251" s="18"/>
      <c r="F1251" s="25"/>
      <c r="G1251" s="12">
        <f>IF(AND(ISNUMBER($E1251),$C1251&gt;='40'!$A$4),
IF(ROUND($C1251,2)&gt;=MAX('40'!$A$4:$A$103),
(VLOOKUP(MAX('40'!$A$4:$A$103),'40'!$A$4:$L$103,9,1)*7/6)/ROUND($D1251*4.33,2),
(VLOOKUP(ROUND(Tabelle1!$C1251,2),'40'!$A$4:$L$103,9,1)*7/6)/ROUND($D1251*4.33,2)),0)</f>
        <v>0</v>
      </c>
      <c r="H1251" s="3">
        <f t="shared" si="19"/>
        <v>0</v>
      </c>
    </row>
    <row r="1252" spans="1:8" x14ac:dyDescent="0.3">
      <c r="A1252" s="19"/>
      <c r="B1252" s="20"/>
      <c r="C1252" s="21"/>
      <c r="D1252" s="17"/>
      <c r="E1252" s="18"/>
      <c r="F1252" s="25"/>
      <c r="G1252" s="12">
        <f>IF(AND(ISNUMBER($E1252),$C1252&gt;='40'!$A$4),
IF(ROUND($C1252,2)&gt;=MAX('40'!$A$4:$A$103),
(VLOOKUP(MAX('40'!$A$4:$A$103),'40'!$A$4:$L$103,9,1)*7/6)/ROUND($D1252*4.33,2),
(VLOOKUP(ROUND(Tabelle1!$C1252,2),'40'!$A$4:$L$103,9,1)*7/6)/ROUND($D1252*4.33,2)),0)</f>
        <v>0</v>
      </c>
      <c r="H1252" s="3">
        <f t="shared" si="19"/>
        <v>0</v>
      </c>
    </row>
    <row r="1253" spans="1:8" x14ac:dyDescent="0.3">
      <c r="A1253" s="19"/>
      <c r="B1253" s="20"/>
      <c r="C1253" s="21"/>
      <c r="D1253" s="17"/>
      <c r="E1253" s="18"/>
      <c r="F1253" s="25"/>
      <c r="G1253" s="12">
        <f>IF(AND(ISNUMBER($E1253),$C1253&gt;='40'!$A$4),
IF(ROUND($C1253,2)&gt;=MAX('40'!$A$4:$A$103),
(VLOOKUP(MAX('40'!$A$4:$A$103),'40'!$A$4:$L$103,9,1)*7/6)/ROUND($D1253*4.33,2),
(VLOOKUP(ROUND(Tabelle1!$C1253,2),'40'!$A$4:$L$103,9,1)*7/6)/ROUND($D1253*4.33,2)),0)</f>
        <v>0</v>
      </c>
      <c r="H1253" s="3">
        <f t="shared" si="19"/>
        <v>0</v>
      </c>
    </row>
    <row r="1254" spans="1:8" x14ac:dyDescent="0.3">
      <c r="A1254" s="19"/>
      <c r="B1254" s="20"/>
      <c r="C1254" s="21"/>
      <c r="D1254" s="17"/>
      <c r="E1254" s="18"/>
      <c r="F1254" s="25"/>
      <c r="G1254" s="12">
        <f>IF(AND(ISNUMBER($E1254),$C1254&gt;='40'!$A$4),
IF(ROUND($C1254,2)&gt;=MAX('40'!$A$4:$A$103),
(VLOOKUP(MAX('40'!$A$4:$A$103),'40'!$A$4:$L$103,9,1)*7/6)/ROUND($D1254*4.33,2),
(VLOOKUP(ROUND(Tabelle1!$C1254,2),'40'!$A$4:$L$103,9,1)*7/6)/ROUND($D1254*4.33,2)),0)</f>
        <v>0</v>
      </c>
      <c r="H1254" s="3">
        <f t="shared" si="19"/>
        <v>0</v>
      </c>
    </row>
    <row r="1255" spans="1:8" x14ac:dyDescent="0.3">
      <c r="A1255" s="19"/>
      <c r="B1255" s="20"/>
      <c r="C1255" s="21"/>
      <c r="D1255" s="17"/>
      <c r="E1255" s="18"/>
      <c r="F1255" s="25"/>
      <c r="G1255" s="12">
        <f>IF(AND(ISNUMBER($E1255),$C1255&gt;='40'!$A$4),
IF(ROUND($C1255,2)&gt;=MAX('40'!$A$4:$A$103),
(VLOOKUP(MAX('40'!$A$4:$A$103),'40'!$A$4:$L$103,9,1)*7/6)/ROUND($D1255*4.33,2),
(VLOOKUP(ROUND(Tabelle1!$C1255,2),'40'!$A$4:$L$103,9,1)*7/6)/ROUND($D1255*4.33,2)),0)</f>
        <v>0</v>
      </c>
      <c r="H1255" s="3">
        <f t="shared" si="19"/>
        <v>0</v>
      </c>
    </row>
    <row r="1256" spans="1:8" x14ac:dyDescent="0.3">
      <c r="A1256" s="19"/>
      <c r="B1256" s="20"/>
      <c r="C1256" s="21"/>
      <c r="D1256" s="17"/>
      <c r="E1256" s="18"/>
      <c r="F1256" s="25"/>
      <c r="G1256" s="12">
        <f>IF(AND(ISNUMBER($E1256),$C1256&gt;='40'!$A$4),
IF(ROUND($C1256,2)&gt;=MAX('40'!$A$4:$A$103),
(VLOOKUP(MAX('40'!$A$4:$A$103),'40'!$A$4:$L$103,9,1)*7/6)/ROUND($D1256*4.33,2),
(VLOOKUP(ROUND(Tabelle1!$C1256,2),'40'!$A$4:$L$103,9,1)*7/6)/ROUND($D1256*4.33,2)),0)</f>
        <v>0</v>
      </c>
      <c r="H1256" s="3">
        <f t="shared" si="19"/>
        <v>0</v>
      </c>
    </row>
    <row r="1257" spans="1:8" x14ac:dyDescent="0.3">
      <c r="A1257" s="19"/>
      <c r="B1257" s="20"/>
      <c r="C1257" s="21"/>
      <c r="D1257" s="17"/>
      <c r="E1257" s="18"/>
      <c r="F1257" s="25"/>
      <c r="G1257" s="12">
        <f>IF(AND(ISNUMBER($E1257),$C1257&gt;='40'!$A$4),
IF(ROUND($C1257,2)&gt;=MAX('40'!$A$4:$A$103),
(VLOOKUP(MAX('40'!$A$4:$A$103),'40'!$A$4:$L$103,9,1)*7/6)/ROUND($D1257*4.33,2),
(VLOOKUP(ROUND(Tabelle1!$C1257,2),'40'!$A$4:$L$103,9,1)*7/6)/ROUND($D1257*4.33,2)),0)</f>
        <v>0</v>
      </c>
      <c r="H1257" s="3">
        <f t="shared" si="19"/>
        <v>0</v>
      </c>
    </row>
    <row r="1258" spans="1:8" x14ac:dyDescent="0.3">
      <c r="A1258" s="19"/>
      <c r="B1258" s="20"/>
      <c r="C1258" s="21"/>
      <c r="D1258" s="17"/>
      <c r="E1258" s="18"/>
      <c r="F1258" s="25"/>
      <c r="G1258" s="12">
        <f>IF(AND(ISNUMBER($E1258),$C1258&gt;='40'!$A$4),
IF(ROUND($C1258,2)&gt;=MAX('40'!$A$4:$A$103),
(VLOOKUP(MAX('40'!$A$4:$A$103),'40'!$A$4:$L$103,9,1)*7/6)/ROUND($D1258*4.33,2),
(VLOOKUP(ROUND(Tabelle1!$C1258,2),'40'!$A$4:$L$103,9,1)*7/6)/ROUND($D1258*4.33,2)),0)</f>
        <v>0</v>
      </c>
      <c r="H1258" s="3">
        <f t="shared" si="19"/>
        <v>0</v>
      </c>
    </row>
    <row r="1259" spans="1:8" x14ac:dyDescent="0.3">
      <c r="A1259" s="19"/>
      <c r="B1259" s="20"/>
      <c r="C1259" s="21"/>
      <c r="D1259" s="17"/>
      <c r="E1259" s="18"/>
      <c r="F1259" s="25"/>
      <c r="G1259" s="12">
        <f>IF(AND(ISNUMBER($E1259),$C1259&gt;='40'!$A$4),
IF(ROUND($C1259,2)&gt;=MAX('40'!$A$4:$A$103),
(VLOOKUP(MAX('40'!$A$4:$A$103),'40'!$A$4:$L$103,9,1)*7/6)/ROUND($D1259*4.33,2),
(VLOOKUP(ROUND(Tabelle1!$C1259,2),'40'!$A$4:$L$103,9,1)*7/6)/ROUND($D1259*4.33,2)),0)</f>
        <v>0</v>
      </c>
      <c r="H1259" s="3">
        <f t="shared" si="19"/>
        <v>0</v>
      </c>
    </row>
    <row r="1260" spans="1:8" x14ac:dyDescent="0.3">
      <c r="A1260" s="19"/>
      <c r="B1260" s="20"/>
      <c r="C1260" s="21"/>
      <c r="D1260" s="17"/>
      <c r="E1260" s="18"/>
      <c r="F1260" s="25"/>
      <c r="G1260" s="12">
        <f>IF(AND(ISNUMBER($E1260),$C1260&gt;='40'!$A$4),
IF(ROUND($C1260,2)&gt;=MAX('40'!$A$4:$A$103),
(VLOOKUP(MAX('40'!$A$4:$A$103),'40'!$A$4:$L$103,9,1)*7/6)/ROUND($D1260*4.33,2),
(VLOOKUP(ROUND(Tabelle1!$C1260,2),'40'!$A$4:$L$103,9,1)*7/6)/ROUND($D1260*4.33,2)),0)</f>
        <v>0</v>
      </c>
      <c r="H1260" s="3">
        <f t="shared" si="19"/>
        <v>0</v>
      </c>
    </row>
    <row r="1261" spans="1:8" x14ac:dyDescent="0.3">
      <c r="A1261" s="19"/>
      <c r="B1261" s="20"/>
      <c r="C1261" s="21"/>
      <c r="D1261" s="17"/>
      <c r="E1261" s="18"/>
      <c r="F1261" s="25"/>
      <c r="G1261" s="12">
        <f>IF(AND(ISNUMBER($E1261),$C1261&gt;='40'!$A$4),
IF(ROUND($C1261,2)&gt;=MAX('40'!$A$4:$A$103),
(VLOOKUP(MAX('40'!$A$4:$A$103),'40'!$A$4:$L$103,9,1)*7/6)/ROUND($D1261*4.33,2),
(VLOOKUP(ROUND(Tabelle1!$C1261,2),'40'!$A$4:$L$103,9,1)*7/6)/ROUND($D1261*4.33,2)),0)</f>
        <v>0</v>
      </c>
      <c r="H1261" s="3">
        <f t="shared" si="19"/>
        <v>0</v>
      </c>
    </row>
    <row r="1262" spans="1:8" x14ac:dyDescent="0.3">
      <c r="A1262" s="19"/>
      <c r="B1262" s="20"/>
      <c r="C1262" s="21"/>
      <c r="D1262" s="17"/>
      <c r="E1262" s="18"/>
      <c r="F1262" s="25"/>
      <c r="G1262" s="12">
        <f>IF(AND(ISNUMBER($E1262),$C1262&gt;='40'!$A$4),
IF(ROUND($C1262,2)&gt;=MAX('40'!$A$4:$A$103),
(VLOOKUP(MAX('40'!$A$4:$A$103),'40'!$A$4:$L$103,9,1)*7/6)/ROUND($D1262*4.33,2),
(VLOOKUP(ROUND(Tabelle1!$C1262,2),'40'!$A$4:$L$103,9,1)*7/6)/ROUND($D1262*4.33,2)),0)</f>
        <v>0</v>
      </c>
      <c r="H1262" s="3">
        <f t="shared" si="19"/>
        <v>0</v>
      </c>
    </row>
    <row r="1263" spans="1:8" x14ac:dyDescent="0.3">
      <c r="A1263" s="19"/>
      <c r="B1263" s="20"/>
      <c r="C1263" s="21"/>
      <c r="D1263" s="17"/>
      <c r="E1263" s="18"/>
      <c r="F1263" s="25"/>
      <c r="G1263" s="12">
        <f>IF(AND(ISNUMBER($E1263),$C1263&gt;='40'!$A$4),
IF(ROUND($C1263,2)&gt;=MAX('40'!$A$4:$A$103),
(VLOOKUP(MAX('40'!$A$4:$A$103),'40'!$A$4:$L$103,9,1)*7/6)/ROUND($D1263*4.33,2),
(VLOOKUP(ROUND(Tabelle1!$C1263,2),'40'!$A$4:$L$103,9,1)*7/6)/ROUND($D1263*4.33,2)),0)</f>
        <v>0</v>
      </c>
      <c r="H1263" s="3">
        <f t="shared" ref="H1263:H1326" si="20">+G1263*F1263</f>
        <v>0</v>
      </c>
    </row>
    <row r="1264" spans="1:8" x14ac:dyDescent="0.3">
      <c r="A1264" s="19"/>
      <c r="B1264" s="20"/>
      <c r="C1264" s="21"/>
      <c r="D1264" s="17"/>
      <c r="E1264" s="18"/>
      <c r="F1264" s="25"/>
      <c r="G1264" s="12">
        <f>IF(AND(ISNUMBER($E1264),$C1264&gt;='40'!$A$4),
IF(ROUND($C1264,2)&gt;=MAX('40'!$A$4:$A$103),
(VLOOKUP(MAX('40'!$A$4:$A$103),'40'!$A$4:$L$103,9,1)*7/6)/ROUND($D1264*4.33,2),
(VLOOKUP(ROUND(Tabelle1!$C1264,2),'40'!$A$4:$L$103,9,1)*7/6)/ROUND($D1264*4.33,2)),0)</f>
        <v>0</v>
      </c>
      <c r="H1264" s="3">
        <f t="shared" si="20"/>
        <v>0</v>
      </c>
    </row>
    <row r="1265" spans="1:8" x14ac:dyDescent="0.3">
      <c r="A1265" s="19"/>
      <c r="B1265" s="20"/>
      <c r="C1265" s="21"/>
      <c r="D1265" s="17"/>
      <c r="E1265" s="18"/>
      <c r="F1265" s="25"/>
      <c r="G1265" s="12">
        <f>IF(AND(ISNUMBER($E1265),$C1265&gt;='40'!$A$4),
IF(ROUND($C1265,2)&gt;=MAX('40'!$A$4:$A$103),
(VLOOKUP(MAX('40'!$A$4:$A$103),'40'!$A$4:$L$103,9,1)*7/6)/ROUND($D1265*4.33,2),
(VLOOKUP(ROUND(Tabelle1!$C1265,2),'40'!$A$4:$L$103,9,1)*7/6)/ROUND($D1265*4.33,2)),0)</f>
        <v>0</v>
      </c>
      <c r="H1265" s="3">
        <f t="shared" si="20"/>
        <v>0</v>
      </c>
    </row>
    <row r="1266" spans="1:8" x14ac:dyDescent="0.3">
      <c r="A1266" s="19"/>
      <c r="B1266" s="20"/>
      <c r="C1266" s="21"/>
      <c r="D1266" s="17"/>
      <c r="E1266" s="18"/>
      <c r="F1266" s="25"/>
      <c r="G1266" s="12">
        <f>IF(AND(ISNUMBER($E1266),$C1266&gt;='40'!$A$4),
IF(ROUND($C1266,2)&gt;=MAX('40'!$A$4:$A$103),
(VLOOKUP(MAX('40'!$A$4:$A$103),'40'!$A$4:$L$103,9,1)*7/6)/ROUND($D1266*4.33,2),
(VLOOKUP(ROUND(Tabelle1!$C1266,2),'40'!$A$4:$L$103,9,1)*7/6)/ROUND($D1266*4.33,2)),0)</f>
        <v>0</v>
      </c>
      <c r="H1266" s="3">
        <f t="shared" si="20"/>
        <v>0</v>
      </c>
    </row>
    <row r="1267" spans="1:8" x14ac:dyDescent="0.3">
      <c r="A1267" s="19"/>
      <c r="B1267" s="20"/>
      <c r="C1267" s="21"/>
      <c r="D1267" s="17"/>
      <c r="E1267" s="18"/>
      <c r="F1267" s="25"/>
      <c r="G1267" s="12">
        <f>IF(AND(ISNUMBER($E1267),$C1267&gt;='40'!$A$4),
IF(ROUND($C1267,2)&gt;=MAX('40'!$A$4:$A$103),
(VLOOKUP(MAX('40'!$A$4:$A$103),'40'!$A$4:$L$103,9,1)*7/6)/ROUND($D1267*4.33,2),
(VLOOKUP(ROUND(Tabelle1!$C1267,2),'40'!$A$4:$L$103,9,1)*7/6)/ROUND($D1267*4.33,2)),0)</f>
        <v>0</v>
      </c>
      <c r="H1267" s="3">
        <f t="shared" si="20"/>
        <v>0</v>
      </c>
    </row>
    <row r="1268" spans="1:8" x14ac:dyDescent="0.3">
      <c r="A1268" s="19"/>
      <c r="B1268" s="20"/>
      <c r="C1268" s="21"/>
      <c r="D1268" s="17"/>
      <c r="E1268" s="18"/>
      <c r="F1268" s="25"/>
      <c r="G1268" s="12">
        <f>IF(AND(ISNUMBER($E1268),$C1268&gt;='40'!$A$4),
IF(ROUND($C1268,2)&gt;=MAX('40'!$A$4:$A$103),
(VLOOKUP(MAX('40'!$A$4:$A$103),'40'!$A$4:$L$103,9,1)*7/6)/ROUND($D1268*4.33,2),
(VLOOKUP(ROUND(Tabelle1!$C1268,2),'40'!$A$4:$L$103,9,1)*7/6)/ROUND($D1268*4.33,2)),0)</f>
        <v>0</v>
      </c>
      <c r="H1268" s="3">
        <f t="shared" si="20"/>
        <v>0</v>
      </c>
    </row>
    <row r="1269" spans="1:8" x14ac:dyDescent="0.3">
      <c r="A1269" s="19"/>
      <c r="B1269" s="20"/>
      <c r="C1269" s="21"/>
      <c r="D1269" s="17"/>
      <c r="E1269" s="18"/>
      <c r="F1269" s="25"/>
      <c r="G1269" s="12">
        <f>IF(AND(ISNUMBER($E1269),$C1269&gt;='40'!$A$4),
IF(ROUND($C1269,2)&gt;=MAX('40'!$A$4:$A$103),
(VLOOKUP(MAX('40'!$A$4:$A$103),'40'!$A$4:$L$103,9,1)*7/6)/ROUND($D1269*4.33,2),
(VLOOKUP(ROUND(Tabelle1!$C1269,2),'40'!$A$4:$L$103,9,1)*7/6)/ROUND($D1269*4.33,2)),0)</f>
        <v>0</v>
      </c>
      <c r="H1269" s="3">
        <f t="shared" si="20"/>
        <v>0</v>
      </c>
    </row>
    <row r="1270" spans="1:8" x14ac:dyDescent="0.3">
      <c r="A1270" s="19"/>
      <c r="B1270" s="20"/>
      <c r="C1270" s="21"/>
      <c r="D1270" s="17"/>
      <c r="E1270" s="18"/>
      <c r="F1270" s="25"/>
      <c r="G1270" s="12">
        <f>IF(AND(ISNUMBER($E1270),$C1270&gt;='40'!$A$4),
IF(ROUND($C1270,2)&gt;=MAX('40'!$A$4:$A$103),
(VLOOKUP(MAX('40'!$A$4:$A$103),'40'!$A$4:$L$103,9,1)*7/6)/ROUND($D1270*4.33,2),
(VLOOKUP(ROUND(Tabelle1!$C1270,2),'40'!$A$4:$L$103,9,1)*7/6)/ROUND($D1270*4.33,2)),0)</f>
        <v>0</v>
      </c>
      <c r="H1270" s="3">
        <f t="shared" si="20"/>
        <v>0</v>
      </c>
    </row>
    <row r="1271" spans="1:8" x14ac:dyDescent="0.3">
      <c r="A1271" s="19"/>
      <c r="B1271" s="20"/>
      <c r="C1271" s="21"/>
      <c r="D1271" s="17"/>
      <c r="E1271" s="18"/>
      <c r="F1271" s="25"/>
      <c r="G1271" s="12">
        <f>IF(AND(ISNUMBER($E1271),$C1271&gt;='40'!$A$4),
IF(ROUND($C1271,2)&gt;=MAX('40'!$A$4:$A$103),
(VLOOKUP(MAX('40'!$A$4:$A$103),'40'!$A$4:$L$103,9,1)*7/6)/ROUND($D1271*4.33,2),
(VLOOKUP(ROUND(Tabelle1!$C1271,2),'40'!$A$4:$L$103,9,1)*7/6)/ROUND($D1271*4.33,2)),0)</f>
        <v>0</v>
      </c>
      <c r="H1271" s="3">
        <f t="shared" si="20"/>
        <v>0</v>
      </c>
    </row>
    <row r="1272" spans="1:8" x14ac:dyDescent="0.3">
      <c r="A1272" s="19"/>
      <c r="B1272" s="20"/>
      <c r="C1272" s="21"/>
      <c r="D1272" s="17"/>
      <c r="E1272" s="18"/>
      <c r="F1272" s="25"/>
      <c r="G1272" s="12">
        <f>IF(AND(ISNUMBER($E1272),$C1272&gt;='40'!$A$4),
IF(ROUND($C1272,2)&gt;=MAX('40'!$A$4:$A$103),
(VLOOKUP(MAX('40'!$A$4:$A$103),'40'!$A$4:$L$103,9,1)*7/6)/ROUND($D1272*4.33,2),
(VLOOKUP(ROUND(Tabelle1!$C1272,2),'40'!$A$4:$L$103,9,1)*7/6)/ROUND($D1272*4.33,2)),0)</f>
        <v>0</v>
      </c>
      <c r="H1272" s="3">
        <f t="shared" si="20"/>
        <v>0</v>
      </c>
    </row>
    <row r="1273" spans="1:8" x14ac:dyDescent="0.3">
      <c r="A1273" s="19"/>
      <c r="B1273" s="20"/>
      <c r="C1273" s="21"/>
      <c r="D1273" s="17"/>
      <c r="E1273" s="18"/>
      <c r="F1273" s="25"/>
      <c r="G1273" s="12">
        <f>IF(AND(ISNUMBER($E1273),$C1273&gt;='40'!$A$4),
IF(ROUND($C1273,2)&gt;=MAX('40'!$A$4:$A$103),
(VLOOKUP(MAX('40'!$A$4:$A$103),'40'!$A$4:$L$103,9,1)*7/6)/ROUND($D1273*4.33,2),
(VLOOKUP(ROUND(Tabelle1!$C1273,2),'40'!$A$4:$L$103,9,1)*7/6)/ROUND($D1273*4.33,2)),0)</f>
        <v>0</v>
      </c>
      <c r="H1273" s="3">
        <f t="shared" si="20"/>
        <v>0</v>
      </c>
    </row>
    <row r="1274" spans="1:8" x14ac:dyDescent="0.3">
      <c r="A1274" s="19"/>
      <c r="B1274" s="20"/>
      <c r="C1274" s="21"/>
      <c r="D1274" s="17"/>
      <c r="E1274" s="18"/>
      <c r="F1274" s="25"/>
      <c r="G1274" s="12">
        <f>IF(AND(ISNUMBER($E1274),$C1274&gt;='40'!$A$4),
IF(ROUND($C1274,2)&gt;=MAX('40'!$A$4:$A$103),
(VLOOKUP(MAX('40'!$A$4:$A$103),'40'!$A$4:$L$103,9,1)*7/6)/ROUND($D1274*4.33,2),
(VLOOKUP(ROUND(Tabelle1!$C1274,2),'40'!$A$4:$L$103,9,1)*7/6)/ROUND($D1274*4.33,2)),0)</f>
        <v>0</v>
      </c>
      <c r="H1274" s="3">
        <f t="shared" si="20"/>
        <v>0</v>
      </c>
    </row>
    <row r="1275" spans="1:8" x14ac:dyDescent="0.3">
      <c r="A1275" s="19"/>
      <c r="B1275" s="20"/>
      <c r="C1275" s="21"/>
      <c r="D1275" s="17"/>
      <c r="E1275" s="18"/>
      <c r="F1275" s="25"/>
      <c r="G1275" s="12">
        <f>IF(AND(ISNUMBER($E1275),$C1275&gt;='40'!$A$4),
IF(ROUND($C1275,2)&gt;=MAX('40'!$A$4:$A$103),
(VLOOKUP(MAX('40'!$A$4:$A$103),'40'!$A$4:$L$103,9,1)*7/6)/ROUND($D1275*4.33,2),
(VLOOKUP(ROUND(Tabelle1!$C1275,2),'40'!$A$4:$L$103,9,1)*7/6)/ROUND($D1275*4.33,2)),0)</f>
        <v>0</v>
      </c>
      <c r="H1275" s="3">
        <f t="shared" si="20"/>
        <v>0</v>
      </c>
    </row>
    <row r="1276" spans="1:8" x14ac:dyDescent="0.3">
      <c r="A1276" s="19"/>
      <c r="B1276" s="20"/>
      <c r="C1276" s="21"/>
      <c r="D1276" s="17"/>
      <c r="E1276" s="18"/>
      <c r="F1276" s="25"/>
      <c r="G1276" s="12">
        <f>IF(AND(ISNUMBER($E1276),$C1276&gt;='40'!$A$4),
IF(ROUND($C1276,2)&gt;=MAX('40'!$A$4:$A$103),
(VLOOKUP(MAX('40'!$A$4:$A$103),'40'!$A$4:$L$103,9,1)*7/6)/ROUND($D1276*4.33,2),
(VLOOKUP(ROUND(Tabelle1!$C1276,2),'40'!$A$4:$L$103,9,1)*7/6)/ROUND($D1276*4.33,2)),0)</f>
        <v>0</v>
      </c>
      <c r="H1276" s="3">
        <f t="shared" si="20"/>
        <v>0</v>
      </c>
    </row>
    <row r="1277" spans="1:8" x14ac:dyDescent="0.3">
      <c r="A1277" s="19"/>
      <c r="B1277" s="20"/>
      <c r="C1277" s="21"/>
      <c r="D1277" s="17"/>
      <c r="E1277" s="18"/>
      <c r="F1277" s="25"/>
      <c r="G1277" s="12">
        <f>IF(AND(ISNUMBER($E1277),$C1277&gt;='40'!$A$4),
IF(ROUND($C1277,2)&gt;=MAX('40'!$A$4:$A$103),
(VLOOKUP(MAX('40'!$A$4:$A$103),'40'!$A$4:$L$103,9,1)*7/6)/ROUND($D1277*4.33,2),
(VLOOKUP(ROUND(Tabelle1!$C1277,2),'40'!$A$4:$L$103,9,1)*7/6)/ROUND($D1277*4.33,2)),0)</f>
        <v>0</v>
      </c>
      <c r="H1277" s="3">
        <f t="shared" si="20"/>
        <v>0</v>
      </c>
    </row>
    <row r="1278" spans="1:8" x14ac:dyDescent="0.3">
      <c r="A1278" s="19"/>
      <c r="B1278" s="20"/>
      <c r="C1278" s="21"/>
      <c r="D1278" s="17"/>
      <c r="E1278" s="18"/>
      <c r="F1278" s="25"/>
      <c r="G1278" s="12">
        <f>IF(AND(ISNUMBER($E1278),$C1278&gt;='40'!$A$4),
IF(ROUND($C1278,2)&gt;=MAX('40'!$A$4:$A$103),
(VLOOKUP(MAX('40'!$A$4:$A$103),'40'!$A$4:$L$103,9,1)*7/6)/ROUND($D1278*4.33,2),
(VLOOKUP(ROUND(Tabelle1!$C1278,2),'40'!$A$4:$L$103,9,1)*7/6)/ROUND($D1278*4.33,2)),0)</f>
        <v>0</v>
      </c>
      <c r="H1278" s="3">
        <f t="shared" si="20"/>
        <v>0</v>
      </c>
    </row>
    <row r="1279" spans="1:8" x14ac:dyDescent="0.3">
      <c r="A1279" s="19"/>
      <c r="B1279" s="20"/>
      <c r="C1279" s="21"/>
      <c r="D1279" s="17"/>
      <c r="E1279" s="18"/>
      <c r="F1279" s="25"/>
      <c r="G1279" s="12">
        <f>IF(AND(ISNUMBER($E1279),$C1279&gt;='40'!$A$4),
IF(ROUND($C1279,2)&gt;=MAX('40'!$A$4:$A$103),
(VLOOKUP(MAX('40'!$A$4:$A$103),'40'!$A$4:$L$103,9,1)*7/6)/ROUND($D1279*4.33,2),
(VLOOKUP(ROUND(Tabelle1!$C1279,2),'40'!$A$4:$L$103,9,1)*7/6)/ROUND($D1279*4.33,2)),0)</f>
        <v>0</v>
      </c>
      <c r="H1279" s="3">
        <f t="shared" si="20"/>
        <v>0</v>
      </c>
    </row>
    <row r="1280" spans="1:8" x14ac:dyDescent="0.3">
      <c r="A1280" s="19"/>
      <c r="B1280" s="20"/>
      <c r="C1280" s="21"/>
      <c r="D1280" s="17"/>
      <c r="E1280" s="18"/>
      <c r="F1280" s="25"/>
      <c r="G1280" s="12">
        <f>IF(AND(ISNUMBER($E1280),$C1280&gt;='40'!$A$4),
IF(ROUND($C1280,2)&gt;=MAX('40'!$A$4:$A$103),
(VLOOKUP(MAX('40'!$A$4:$A$103),'40'!$A$4:$L$103,9,1)*7/6)/ROUND($D1280*4.33,2),
(VLOOKUP(ROUND(Tabelle1!$C1280,2),'40'!$A$4:$L$103,9,1)*7/6)/ROUND($D1280*4.33,2)),0)</f>
        <v>0</v>
      </c>
      <c r="H1280" s="3">
        <f t="shared" si="20"/>
        <v>0</v>
      </c>
    </row>
    <row r="1281" spans="1:8" x14ac:dyDescent="0.3">
      <c r="A1281" s="19"/>
      <c r="B1281" s="20"/>
      <c r="C1281" s="21"/>
      <c r="D1281" s="17"/>
      <c r="E1281" s="18"/>
      <c r="F1281" s="25"/>
      <c r="G1281" s="12">
        <f>IF(AND(ISNUMBER($E1281),$C1281&gt;='40'!$A$4),
IF(ROUND($C1281,2)&gt;=MAX('40'!$A$4:$A$103),
(VLOOKUP(MAX('40'!$A$4:$A$103),'40'!$A$4:$L$103,9,1)*7/6)/ROUND($D1281*4.33,2),
(VLOOKUP(ROUND(Tabelle1!$C1281,2),'40'!$A$4:$L$103,9,1)*7/6)/ROUND($D1281*4.33,2)),0)</f>
        <v>0</v>
      </c>
      <c r="H1281" s="3">
        <f t="shared" si="20"/>
        <v>0</v>
      </c>
    </row>
    <row r="1282" spans="1:8" x14ac:dyDescent="0.3">
      <c r="A1282" s="19"/>
      <c r="B1282" s="20"/>
      <c r="C1282" s="21"/>
      <c r="D1282" s="17"/>
      <c r="E1282" s="18"/>
      <c r="F1282" s="25"/>
      <c r="G1282" s="12">
        <f>IF(AND(ISNUMBER($E1282),$C1282&gt;='40'!$A$4),
IF(ROUND($C1282,2)&gt;=MAX('40'!$A$4:$A$103),
(VLOOKUP(MAX('40'!$A$4:$A$103),'40'!$A$4:$L$103,9,1)*7/6)/ROUND($D1282*4.33,2),
(VLOOKUP(ROUND(Tabelle1!$C1282,2),'40'!$A$4:$L$103,9,1)*7/6)/ROUND($D1282*4.33,2)),0)</f>
        <v>0</v>
      </c>
      <c r="H1282" s="3">
        <f t="shared" si="20"/>
        <v>0</v>
      </c>
    </row>
    <row r="1283" spans="1:8" x14ac:dyDescent="0.3">
      <c r="A1283" s="19"/>
      <c r="B1283" s="20"/>
      <c r="C1283" s="21"/>
      <c r="D1283" s="17"/>
      <c r="E1283" s="18"/>
      <c r="F1283" s="25"/>
      <c r="G1283" s="12">
        <f>IF(AND(ISNUMBER($E1283),$C1283&gt;='40'!$A$4),
IF(ROUND($C1283,2)&gt;=MAX('40'!$A$4:$A$103),
(VLOOKUP(MAX('40'!$A$4:$A$103),'40'!$A$4:$L$103,9,1)*7/6)/ROUND($D1283*4.33,2),
(VLOOKUP(ROUND(Tabelle1!$C1283,2),'40'!$A$4:$L$103,9,1)*7/6)/ROUND($D1283*4.33,2)),0)</f>
        <v>0</v>
      </c>
      <c r="H1283" s="3">
        <f t="shared" si="20"/>
        <v>0</v>
      </c>
    </row>
    <row r="1284" spans="1:8" x14ac:dyDescent="0.3">
      <c r="A1284" s="19"/>
      <c r="B1284" s="20"/>
      <c r="C1284" s="21"/>
      <c r="D1284" s="17"/>
      <c r="E1284" s="18"/>
      <c r="F1284" s="25"/>
      <c r="G1284" s="12">
        <f>IF(AND(ISNUMBER($E1284),$C1284&gt;='40'!$A$4),
IF(ROUND($C1284,2)&gt;=MAX('40'!$A$4:$A$103),
(VLOOKUP(MAX('40'!$A$4:$A$103),'40'!$A$4:$L$103,9,1)*7/6)/ROUND($D1284*4.33,2),
(VLOOKUP(ROUND(Tabelle1!$C1284,2),'40'!$A$4:$L$103,9,1)*7/6)/ROUND($D1284*4.33,2)),0)</f>
        <v>0</v>
      </c>
      <c r="H1284" s="3">
        <f t="shared" si="20"/>
        <v>0</v>
      </c>
    </row>
    <row r="1285" spans="1:8" x14ac:dyDescent="0.3">
      <c r="A1285" s="19"/>
      <c r="B1285" s="20"/>
      <c r="C1285" s="21"/>
      <c r="D1285" s="17"/>
      <c r="E1285" s="18"/>
      <c r="F1285" s="25"/>
      <c r="G1285" s="12">
        <f>IF(AND(ISNUMBER($E1285),$C1285&gt;='40'!$A$4),
IF(ROUND($C1285,2)&gt;=MAX('40'!$A$4:$A$103),
(VLOOKUP(MAX('40'!$A$4:$A$103),'40'!$A$4:$L$103,9,1)*7/6)/ROUND($D1285*4.33,2),
(VLOOKUP(ROUND(Tabelle1!$C1285,2),'40'!$A$4:$L$103,9,1)*7/6)/ROUND($D1285*4.33,2)),0)</f>
        <v>0</v>
      </c>
      <c r="H1285" s="3">
        <f t="shared" si="20"/>
        <v>0</v>
      </c>
    </row>
    <row r="1286" spans="1:8" x14ac:dyDescent="0.3">
      <c r="A1286" s="19"/>
      <c r="B1286" s="20"/>
      <c r="C1286" s="21"/>
      <c r="D1286" s="17"/>
      <c r="E1286" s="18"/>
      <c r="F1286" s="25"/>
      <c r="G1286" s="12">
        <f>IF(AND(ISNUMBER($E1286),$C1286&gt;='40'!$A$4),
IF(ROUND($C1286,2)&gt;=MAX('40'!$A$4:$A$103),
(VLOOKUP(MAX('40'!$A$4:$A$103),'40'!$A$4:$L$103,9,1)*7/6)/ROUND($D1286*4.33,2),
(VLOOKUP(ROUND(Tabelle1!$C1286,2),'40'!$A$4:$L$103,9,1)*7/6)/ROUND($D1286*4.33,2)),0)</f>
        <v>0</v>
      </c>
      <c r="H1286" s="3">
        <f t="shared" si="20"/>
        <v>0</v>
      </c>
    </row>
    <row r="1287" spans="1:8" x14ac:dyDescent="0.3">
      <c r="A1287" s="19"/>
      <c r="B1287" s="20"/>
      <c r="C1287" s="21"/>
      <c r="D1287" s="17"/>
      <c r="E1287" s="18"/>
      <c r="F1287" s="25"/>
      <c r="G1287" s="12">
        <f>IF(AND(ISNUMBER($E1287),$C1287&gt;='40'!$A$4),
IF(ROUND($C1287,2)&gt;=MAX('40'!$A$4:$A$103),
(VLOOKUP(MAX('40'!$A$4:$A$103),'40'!$A$4:$L$103,9,1)*7/6)/ROUND($D1287*4.33,2),
(VLOOKUP(ROUND(Tabelle1!$C1287,2),'40'!$A$4:$L$103,9,1)*7/6)/ROUND($D1287*4.33,2)),0)</f>
        <v>0</v>
      </c>
      <c r="H1287" s="3">
        <f t="shared" si="20"/>
        <v>0</v>
      </c>
    </row>
    <row r="1288" spans="1:8" x14ac:dyDescent="0.3">
      <c r="A1288" s="19"/>
      <c r="B1288" s="20"/>
      <c r="C1288" s="21"/>
      <c r="D1288" s="17"/>
      <c r="E1288" s="18"/>
      <c r="F1288" s="25"/>
      <c r="G1288" s="12">
        <f>IF(AND(ISNUMBER($E1288),$C1288&gt;='40'!$A$4),
IF(ROUND($C1288,2)&gt;=MAX('40'!$A$4:$A$103),
(VLOOKUP(MAX('40'!$A$4:$A$103),'40'!$A$4:$L$103,9,1)*7/6)/ROUND($D1288*4.33,2),
(VLOOKUP(ROUND(Tabelle1!$C1288,2),'40'!$A$4:$L$103,9,1)*7/6)/ROUND($D1288*4.33,2)),0)</f>
        <v>0</v>
      </c>
      <c r="H1288" s="3">
        <f t="shared" si="20"/>
        <v>0</v>
      </c>
    </row>
    <row r="1289" spans="1:8" x14ac:dyDescent="0.3">
      <c r="A1289" s="19"/>
      <c r="B1289" s="20"/>
      <c r="C1289" s="21"/>
      <c r="D1289" s="17"/>
      <c r="E1289" s="18"/>
      <c r="F1289" s="25"/>
      <c r="G1289" s="12">
        <f>IF(AND(ISNUMBER($E1289),$C1289&gt;='40'!$A$4),
IF(ROUND($C1289,2)&gt;=MAX('40'!$A$4:$A$103),
(VLOOKUP(MAX('40'!$A$4:$A$103),'40'!$A$4:$L$103,9,1)*7/6)/ROUND($D1289*4.33,2),
(VLOOKUP(ROUND(Tabelle1!$C1289,2),'40'!$A$4:$L$103,9,1)*7/6)/ROUND($D1289*4.33,2)),0)</f>
        <v>0</v>
      </c>
      <c r="H1289" s="3">
        <f t="shared" si="20"/>
        <v>0</v>
      </c>
    </row>
    <row r="1290" spans="1:8" x14ac:dyDescent="0.3">
      <c r="A1290" s="19"/>
      <c r="B1290" s="20"/>
      <c r="C1290" s="21"/>
      <c r="D1290" s="17"/>
      <c r="E1290" s="18"/>
      <c r="F1290" s="25"/>
      <c r="G1290" s="12">
        <f>IF(AND(ISNUMBER($E1290),$C1290&gt;='40'!$A$4),
IF(ROUND($C1290,2)&gt;=MAX('40'!$A$4:$A$103),
(VLOOKUP(MAX('40'!$A$4:$A$103),'40'!$A$4:$L$103,9,1)*7/6)/ROUND($D1290*4.33,2),
(VLOOKUP(ROUND(Tabelle1!$C1290,2),'40'!$A$4:$L$103,9,1)*7/6)/ROUND($D1290*4.33,2)),0)</f>
        <v>0</v>
      </c>
      <c r="H1290" s="3">
        <f t="shared" si="20"/>
        <v>0</v>
      </c>
    </row>
    <row r="1291" spans="1:8" x14ac:dyDescent="0.3">
      <c r="A1291" s="19"/>
      <c r="B1291" s="20"/>
      <c r="C1291" s="21"/>
      <c r="D1291" s="17"/>
      <c r="E1291" s="18"/>
      <c r="F1291" s="25"/>
      <c r="G1291" s="12">
        <f>IF(AND(ISNUMBER($E1291),$C1291&gt;='40'!$A$4),
IF(ROUND($C1291,2)&gt;=MAX('40'!$A$4:$A$103),
(VLOOKUP(MAX('40'!$A$4:$A$103),'40'!$A$4:$L$103,9,1)*7/6)/ROUND($D1291*4.33,2),
(VLOOKUP(ROUND(Tabelle1!$C1291,2),'40'!$A$4:$L$103,9,1)*7/6)/ROUND($D1291*4.33,2)),0)</f>
        <v>0</v>
      </c>
      <c r="H1291" s="3">
        <f t="shared" si="20"/>
        <v>0</v>
      </c>
    </row>
    <row r="1292" spans="1:8" x14ac:dyDescent="0.3">
      <c r="A1292" s="19"/>
      <c r="B1292" s="20"/>
      <c r="C1292" s="21"/>
      <c r="D1292" s="17"/>
      <c r="E1292" s="18"/>
      <c r="F1292" s="25"/>
      <c r="G1292" s="12">
        <f>IF(AND(ISNUMBER($E1292),$C1292&gt;='40'!$A$4),
IF(ROUND($C1292,2)&gt;=MAX('40'!$A$4:$A$103),
(VLOOKUP(MAX('40'!$A$4:$A$103),'40'!$A$4:$L$103,9,1)*7/6)/ROUND($D1292*4.33,2),
(VLOOKUP(ROUND(Tabelle1!$C1292,2),'40'!$A$4:$L$103,9,1)*7/6)/ROUND($D1292*4.33,2)),0)</f>
        <v>0</v>
      </c>
      <c r="H1292" s="3">
        <f t="shared" si="20"/>
        <v>0</v>
      </c>
    </row>
    <row r="1293" spans="1:8" x14ac:dyDescent="0.3">
      <c r="A1293" s="19"/>
      <c r="B1293" s="20"/>
      <c r="C1293" s="21"/>
      <c r="D1293" s="17"/>
      <c r="E1293" s="18"/>
      <c r="F1293" s="25"/>
      <c r="G1293" s="12">
        <f>IF(AND(ISNUMBER($E1293),$C1293&gt;='40'!$A$4),
IF(ROUND($C1293,2)&gt;=MAX('40'!$A$4:$A$103),
(VLOOKUP(MAX('40'!$A$4:$A$103),'40'!$A$4:$L$103,9,1)*7/6)/ROUND($D1293*4.33,2),
(VLOOKUP(ROUND(Tabelle1!$C1293,2),'40'!$A$4:$L$103,9,1)*7/6)/ROUND($D1293*4.33,2)),0)</f>
        <v>0</v>
      </c>
      <c r="H1293" s="3">
        <f t="shared" si="20"/>
        <v>0</v>
      </c>
    </row>
    <row r="1294" spans="1:8" x14ac:dyDescent="0.3">
      <c r="A1294" s="19"/>
      <c r="B1294" s="20"/>
      <c r="C1294" s="21"/>
      <c r="D1294" s="17"/>
      <c r="E1294" s="18"/>
      <c r="F1294" s="25"/>
      <c r="G1294" s="12">
        <f>IF(AND(ISNUMBER($E1294),$C1294&gt;='40'!$A$4),
IF(ROUND($C1294,2)&gt;=MAX('40'!$A$4:$A$103),
(VLOOKUP(MAX('40'!$A$4:$A$103),'40'!$A$4:$L$103,9,1)*7/6)/ROUND($D1294*4.33,2),
(VLOOKUP(ROUND(Tabelle1!$C1294,2),'40'!$A$4:$L$103,9,1)*7/6)/ROUND($D1294*4.33,2)),0)</f>
        <v>0</v>
      </c>
      <c r="H1294" s="3">
        <f t="shared" si="20"/>
        <v>0</v>
      </c>
    </row>
    <row r="1295" spans="1:8" x14ac:dyDescent="0.3">
      <c r="A1295" s="19"/>
      <c r="B1295" s="20"/>
      <c r="C1295" s="21"/>
      <c r="D1295" s="17"/>
      <c r="E1295" s="18"/>
      <c r="F1295" s="25"/>
      <c r="G1295" s="12">
        <f>IF(AND(ISNUMBER($E1295),$C1295&gt;='40'!$A$4),
IF(ROUND($C1295,2)&gt;=MAX('40'!$A$4:$A$103),
(VLOOKUP(MAX('40'!$A$4:$A$103),'40'!$A$4:$L$103,9,1)*7/6)/ROUND($D1295*4.33,2),
(VLOOKUP(ROUND(Tabelle1!$C1295,2),'40'!$A$4:$L$103,9,1)*7/6)/ROUND($D1295*4.33,2)),0)</f>
        <v>0</v>
      </c>
      <c r="H1295" s="3">
        <f t="shared" si="20"/>
        <v>0</v>
      </c>
    </row>
    <row r="1296" spans="1:8" x14ac:dyDescent="0.3">
      <c r="A1296" s="19"/>
      <c r="B1296" s="20"/>
      <c r="C1296" s="21"/>
      <c r="D1296" s="17"/>
      <c r="E1296" s="18"/>
      <c r="F1296" s="25"/>
      <c r="G1296" s="12">
        <f>IF(AND(ISNUMBER($E1296),$C1296&gt;='40'!$A$4),
IF(ROUND($C1296,2)&gt;=MAX('40'!$A$4:$A$103),
(VLOOKUP(MAX('40'!$A$4:$A$103),'40'!$A$4:$L$103,9,1)*7/6)/ROUND($D1296*4.33,2),
(VLOOKUP(ROUND(Tabelle1!$C1296,2),'40'!$A$4:$L$103,9,1)*7/6)/ROUND($D1296*4.33,2)),0)</f>
        <v>0</v>
      </c>
      <c r="H1296" s="3">
        <f t="shared" si="20"/>
        <v>0</v>
      </c>
    </row>
    <row r="1297" spans="1:8" x14ac:dyDescent="0.3">
      <c r="A1297" s="19"/>
      <c r="B1297" s="20"/>
      <c r="C1297" s="21"/>
      <c r="D1297" s="17"/>
      <c r="E1297" s="18"/>
      <c r="F1297" s="25"/>
      <c r="G1297" s="12">
        <f>IF(AND(ISNUMBER($E1297),$C1297&gt;='40'!$A$4),
IF(ROUND($C1297,2)&gt;=MAX('40'!$A$4:$A$103),
(VLOOKUP(MAX('40'!$A$4:$A$103),'40'!$A$4:$L$103,9,1)*7/6)/ROUND($D1297*4.33,2),
(VLOOKUP(ROUND(Tabelle1!$C1297,2),'40'!$A$4:$L$103,9,1)*7/6)/ROUND($D1297*4.33,2)),0)</f>
        <v>0</v>
      </c>
      <c r="H1297" s="3">
        <f t="shared" si="20"/>
        <v>0</v>
      </c>
    </row>
    <row r="1298" spans="1:8" x14ac:dyDescent="0.3">
      <c r="A1298" s="19"/>
      <c r="B1298" s="20"/>
      <c r="C1298" s="21"/>
      <c r="D1298" s="17"/>
      <c r="E1298" s="18"/>
      <c r="F1298" s="25"/>
      <c r="G1298" s="12">
        <f>IF(AND(ISNUMBER($E1298),$C1298&gt;='40'!$A$4),
IF(ROUND($C1298,2)&gt;=MAX('40'!$A$4:$A$103),
(VLOOKUP(MAX('40'!$A$4:$A$103),'40'!$A$4:$L$103,9,1)*7/6)/ROUND($D1298*4.33,2),
(VLOOKUP(ROUND(Tabelle1!$C1298,2),'40'!$A$4:$L$103,9,1)*7/6)/ROUND($D1298*4.33,2)),0)</f>
        <v>0</v>
      </c>
      <c r="H1298" s="3">
        <f t="shared" si="20"/>
        <v>0</v>
      </c>
    </row>
    <row r="1299" spans="1:8" x14ac:dyDescent="0.3">
      <c r="A1299" s="19"/>
      <c r="B1299" s="20"/>
      <c r="C1299" s="21"/>
      <c r="D1299" s="17"/>
      <c r="E1299" s="18"/>
      <c r="F1299" s="25"/>
      <c r="G1299" s="12">
        <f>IF(AND(ISNUMBER($E1299),$C1299&gt;='40'!$A$4),
IF(ROUND($C1299,2)&gt;=MAX('40'!$A$4:$A$103),
(VLOOKUP(MAX('40'!$A$4:$A$103),'40'!$A$4:$L$103,9,1)*7/6)/ROUND($D1299*4.33,2),
(VLOOKUP(ROUND(Tabelle1!$C1299,2),'40'!$A$4:$L$103,9,1)*7/6)/ROUND($D1299*4.33,2)),0)</f>
        <v>0</v>
      </c>
      <c r="H1299" s="3">
        <f t="shared" si="20"/>
        <v>0</v>
      </c>
    </row>
    <row r="1300" spans="1:8" x14ac:dyDescent="0.3">
      <c r="A1300" s="19"/>
      <c r="B1300" s="20"/>
      <c r="C1300" s="21"/>
      <c r="D1300" s="17"/>
      <c r="E1300" s="18"/>
      <c r="F1300" s="25"/>
      <c r="G1300" s="12">
        <f>IF(AND(ISNUMBER($E1300),$C1300&gt;='40'!$A$4),
IF(ROUND($C1300,2)&gt;=MAX('40'!$A$4:$A$103),
(VLOOKUP(MAX('40'!$A$4:$A$103),'40'!$A$4:$L$103,9,1)*7/6)/ROUND($D1300*4.33,2),
(VLOOKUP(ROUND(Tabelle1!$C1300,2),'40'!$A$4:$L$103,9,1)*7/6)/ROUND($D1300*4.33,2)),0)</f>
        <v>0</v>
      </c>
      <c r="H1300" s="3">
        <f t="shared" si="20"/>
        <v>0</v>
      </c>
    </row>
    <row r="1301" spans="1:8" x14ac:dyDescent="0.3">
      <c r="A1301" s="19"/>
      <c r="B1301" s="20"/>
      <c r="C1301" s="21"/>
      <c r="D1301" s="17"/>
      <c r="E1301" s="18"/>
      <c r="F1301" s="25"/>
      <c r="G1301" s="12">
        <f>IF(AND(ISNUMBER($E1301),$C1301&gt;='40'!$A$4),
IF(ROUND($C1301,2)&gt;=MAX('40'!$A$4:$A$103),
(VLOOKUP(MAX('40'!$A$4:$A$103),'40'!$A$4:$L$103,9,1)*7/6)/ROUND($D1301*4.33,2),
(VLOOKUP(ROUND(Tabelle1!$C1301,2),'40'!$A$4:$L$103,9,1)*7/6)/ROUND($D1301*4.33,2)),0)</f>
        <v>0</v>
      </c>
      <c r="H1301" s="3">
        <f t="shared" si="20"/>
        <v>0</v>
      </c>
    </row>
    <row r="1302" spans="1:8" x14ac:dyDescent="0.3">
      <c r="A1302" s="19"/>
      <c r="B1302" s="20"/>
      <c r="C1302" s="21"/>
      <c r="D1302" s="17"/>
      <c r="E1302" s="18"/>
      <c r="F1302" s="25"/>
      <c r="G1302" s="12">
        <f>IF(AND(ISNUMBER($E1302),$C1302&gt;='40'!$A$4),
IF(ROUND($C1302,2)&gt;=MAX('40'!$A$4:$A$103),
(VLOOKUP(MAX('40'!$A$4:$A$103),'40'!$A$4:$L$103,9,1)*7/6)/ROUND($D1302*4.33,2),
(VLOOKUP(ROUND(Tabelle1!$C1302,2),'40'!$A$4:$L$103,9,1)*7/6)/ROUND($D1302*4.33,2)),0)</f>
        <v>0</v>
      </c>
      <c r="H1302" s="3">
        <f t="shared" si="20"/>
        <v>0</v>
      </c>
    </row>
    <row r="1303" spans="1:8" x14ac:dyDescent="0.3">
      <c r="A1303" s="19"/>
      <c r="B1303" s="20"/>
      <c r="C1303" s="21"/>
      <c r="D1303" s="17"/>
      <c r="E1303" s="18"/>
      <c r="F1303" s="25"/>
      <c r="G1303" s="12">
        <f>IF(AND(ISNUMBER($E1303),$C1303&gt;='40'!$A$4),
IF(ROUND($C1303,2)&gt;=MAX('40'!$A$4:$A$103),
(VLOOKUP(MAX('40'!$A$4:$A$103),'40'!$A$4:$L$103,9,1)*7/6)/ROUND($D1303*4.33,2),
(VLOOKUP(ROUND(Tabelle1!$C1303,2),'40'!$A$4:$L$103,9,1)*7/6)/ROUND($D1303*4.33,2)),0)</f>
        <v>0</v>
      </c>
      <c r="H1303" s="3">
        <f t="shared" si="20"/>
        <v>0</v>
      </c>
    </row>
    <row r="1304" spans="1:8" x14ac:dyDescent="0.3">
      <c r="A1304" s="19"/>
      <c r="B1304" s="20"/>
      <c r="C1304" s="21"/>
      <c r="D1304" s="17"/>
      <c r="E1304" s="18"/>
      <c r="F1304" s="25"/>
      <c r="G1304" s="12">
        <f>IF(AND(ISNUMBER($E1304),$C1304&gt;='40'!$A$4),
IF(ROUND($C1304,2)&gt;=MAX('40'!$A$4:$A$103),
(VLOOKUP(MAX('40'!$A$4:$A$103),'40'!$A$4:$L$103,9,1)*7/6)/ROUND($D1304*4.33,2),
(VLOOKUP(ROUND(Tabelle1!$C1304,2),'40'!$A$4:$L$103,9,1)*7/6)/ROUND($D1304*4.33,2)),0)</f>
        <v>0</v>
      </c>
      <c r="H1304" s="3">
        <f t="shared" si="20"/>
        <v>0</v>
      </c>
    </row>
    <row r="1305" spans="1:8" x14ac:dyDescent="0.3">
      <c r="A1305" s="19"/>
      <c r="B1305" s="20"/>
      <c r="C1305" s="21"/>
      <c r="D1305" s="17"/>
      <c r="E1305" s="18"/>
      <c r="F1305" s="25"/>
      <c r="G1305" s="12">
        <f>IF(AND(ISNUMBER($E1305),$C1305&gt;='40'!$A$4),
IF(ROUND($C1305,2)&gt;=MAX('40'!$A$4:$A$103),
(VLOOKUP(MAX('40'!$A$4:$A$103),'40'!$A$4:$L$103,9,1)*7/6)/ROUND($D1305*4.33,2),
(VLOOKUP(ROUND(Tabelle1!$C1305,2),'40'!$A$4:$L$103,9,1)*7/6)/ROUND($D1305*4.33,2)),0)</f>
        <v>0</v>
      </c>
      <c r="H1305" s="3">
        <f t="shared" si="20"/>
        <v>0</v>
      </c>
    </row>
    <row r="1306" spans="1:8" x14ac:dyDescent="0.3">
      <c r="A1306" s="19"/>
      <c r="B1306" s="20"/>
      <c r="C1306" s="21"/>
      <c r="D1306" s="17"/>
      <c r="E1306" s="18"/>
      <c r="F1306" s="25"/>
      <c r="G1306" s="12">
        <f>IF(AND(ISNUMBER($E1306),$C1306&gt;='40'!$A$4),
IF(ROUND($C1306,2)&gt;=MAX('40'!$A$4:$A$103),
(VLOOKUP(MAX('40'!$A$4:$A$103),'40'!$A$4:$L$103,9,1)*7/6)/ROUND($D1306*4.33,2),
(VLOOKUP(ROUND(Tabelle1!$C1306,2),'40'!$A$4:$L$103,9,1)*7/6)/ROUND($D1306*4.33,2)),0)</f>
        <v>0</v>
      </c>
      <c r="H1306" s="3">
        <f t="shared" si="20"/>
        <v>0</v>
      </c>
    </row>
    <row r="1307" spans="1:8" x14ac:dyDescent="0.3">
      <c r="A1307" s="19"/>
      <c r="B1307" s="20"/>
      <c r="C1307" s="21"/>
      <c r="D1307" s="17"/>
      <c r="E1307" s="18"/>
      <c r="F1307" s="25"/>
      <c r="G1307" s="12">
        <f>IF(AND(ISNUMBER($E1307),$C1307&gt;='40'!$A$4),
IF(ROUND($C1307,2)&gt;=MAX('40'!$A$4:$A$103),
(VLOOKUP(MAX('40'!$A$4:$A$103),'40'!$A$4:$L$103,9,1)*7/6)/ROUND($D1307*4.33,2),
(VLOOKUP(ROUND(Tabelle1!$C1307,2),'40'!$A$4:$L$103,9,1)*7/6)/ROUND($D1307*4.33,2)),0)</f>
        <v>0</v>
      </c>
      <c r="H1307" s="3">
        <f t="shared" si="20"/>
        <v>0</v>
      </c>
    </row>
    <row r="1308" spans="1:8" x14ac:dyDescent="0.3">
      <c r="A1308" s="19"/>
      <c r="B1308" s="20"/>
      <c r="C1308" s="21"/>
      <c r="D1308" s="17"/>
      <c r="E1308" s="18"/>
      <c r="F1308" s="25"/>
      <c r="G1308" s="12">
        <f>IF(AND(ISNUMBER($E1308),$C1308&gt;='40'!$A$4),
IF(ROUND($C1308,2)&gt;=MAX('40'!$A$4:$A$103),
(VLOOKUP(MAX('40'!$A$4:$A$103),'40'!$A$4:$L$103,9,1)*7/6)/ROUND($D1308*4.33,2),
(VLOOKUP(ROUND(Tabelle1!$C1308,2),'40'!$A$4:$L$103,9,1)*7/6)/ROUND($D1308*4.33,2)),0)</f>
        <v>0</v>
      </c>
      <c r="H1308" s="3">
        <f t="shared" si="20"/>
        <v>0</v>
      </c>
    </row>
    <row r="1309" spans="1:8" x14ac:dyDescent="0.3">
      <c r="A1309" s="19"/>
      <c r="B1309" s="20"/>
      <c r="C1309" s="21"/>
      <c r="D1309" s="17"/>
      <c r="E1309" s="18"/>
      <c r="F1309" s="25"/>
      <c r="G1309" s="12">
        <f>IF(AND(ISNUMBER($E1309),$C1309&gt;='40'!$A$4),
IF(ROUND($C1309,2)&gt;=MAX('40'!$A$4:$A$103),
(VLOOKUP(MAX('40'!$A$4:$A$103),'40'!$A$4:$L$103,9,1)*7/6)/ROUND($D1309*4.33,2),
(VLOOKUP(ROUND(Tabelle1!$C1309,2),'40'!$A$4:$L$103,9,1)*7/6)/ROUND($D1309*4.33,2)),0)</f>
        <v>0</v>
      </c>
      <c r="H1309" s="3">
        <f t="shared" si="20"/>
        <v>0</v>
      </c>
    </row>
    <row r="1310" spans="1:8" x14ac:dyDescent="0.3">
      <c r="A1310" s="19"/>
      <c r="B1310" s="20"/>
      <c r="C1310" s="21"/>
      <c r="D1310" s="17"/>
      <c r="E1310" s="18"/>
      <c r="F1310" s="25"/>
      <c r="G1310" s="12">
        <f>IF(AND(ISNUMBER($E1310),$C1310&gt;='40'!$A$4),
IF(ROUND($C1310,2)&gt;=MAX('40'!$A$4:$A$103),
(VLOOKUP(MAX('40'!$A$4:$A$103),'40'!$A$4:$L$103,9,1)*7/6)/ROUND($D1310*4.33,2),
(VLOOKUP(ROUND(Tabelle1!$C1310,2),'40'!$A$4:$L$103,9,1)*7/6)/ROUND($D1310*4.33,2)),0)</f>
        <v>0</v>
      </c>
      <c r="H1310" s="3">
        <f t="shared" si="20"/>
        <v>0</v>
      </c>
    </row>
    <row r="1311" spans="1:8" x14ac:dyDescent="0.3">
      <c r="A1311" s="19"/>
      <c r="B1311" s="20"/>
      <c r="C1311" s="21"/>
      <c r="D1311" s="17"/>
      <c r="E1311" s="18"/>
      <c r="F1311" s="25"/>
      <c r="G1311" s="12">
        <f>IF(AND(ISNUMBER($E1311),$C1311&gt;='40'!$A$4),
IF(ROUND($C1311,2)&gt;=MAX('40'!$A$4:$A$103),
(VLOOKUP(MAX('40'!$A$4:$A$103),'40'!$A$4:$L$103,9,1)*7/6)/ROUND($D1311*4.33,2),
(VLOOKUP(ROUND(Tabelle1!$C1311,2),'40'!$A$4:$L$103,9,1)*7/6)/ROUND($D1311*4.33,2)),0)</f>
        <v>0</v>
      </c>
      <c r="H1311" s="3">
        <f t="shared" si="20"/>
        <v>0</v>
      </c>
    </row>
    <row r="1312" spans="1:8" x14ac:dyDescent="0.3">
      <c r="A1312" s="19"/>
      <c r="B1312" s="20"/>
      <c r="C1312" s="21"/>
      <c r="D1312" s="17"/>
      <c r="E1312" s="18"/>
      <c r="F1312" s="25"/>
      <c r="G1312" s="12">
        <f>IF(AND(ISNUMBER($E1312),$C1312&gt;='40'!$A$4),
IF(ROUND($C1312,2)&gt;=MAX('40'!$A$4:$A$103),
(VLOOKUP(MAX('40'!$A$4:$A$103),'40'!$A$4:$L$103,9,1)*7/6)/ROUND($D1312*4.33,2),
(VLOOKUP(ROUND(Tabelle1!$C1312,2),'40'!$A$4:$L$103,9,1)*7/6)/ROUND($D1312*4.33,2)),0)</f>
        <v>0</v>
      </c>
      <c r="H1312" s="3">
        <f t="shared" si="20"/>
        <v>0</v>
      </c>
    </row>
    <row r="1313" spans="1:8" x14ac:dyDescent="0.3">
      <c r="A1313" s="19"/>
      <c r="B1313" s="20"/>
      <c r="C1313" s="21"/>
      <c r="D1313" s="17"/>
      <c r="E1313" s="18"/>
      <c r="F1313" s="25"/>
      <c r="G1313" s="12">
        <f>IF(AND(ISNUMBER($E1313),$C1313&gt;='40'!$A$4),
IF(ROUND($C1313,2)&gt;=MAX('40'!$A$4:$A$103),
(VLOOKUP(MAX('40'!$A$4:$A$103),'40'!$A$4:$L$103,9,1)*7/6)/ROUND($D1313*4.33,2),
(VLOOKUP(ROUND(Tabelle1!$C1313,2),'40'!$A$4:$L$103,9,1)*7/6)/ROUND($D1313*4.33,2)),0)</f>
        <v>0</v>
      </c>
      <c r="H1313" s="3">
        <f t="shared" si="20"/>
        <v>0</v>
      </c>
    </row>
    <row r="1314" spans="1:8" x14ac:dyDescent="0.3">
      <c r="A1314" s="19"/>
      <c r="B1314" s="20"/>
      <c r="C1314" s="21"/>
      <c r="D1314" s="17"/>
      <c r="E1314" s="18"/>
      <c r="F1314" s="25"/>
      <c r="G1314" s="12">
        <f>IF(AND(ISNUMBER($E1314),$C1314&gt;='40'!$A$4),
IF(ROUND($C1314,2)&gt;=MAX('40'!$A$4:$A$103),
(VLOOKUP(MAX('40'!$A$4:$A$103),'40'!$A$4:$L$103,9,1)*7/6)/ROUND($D1314*4.33,2),
(VLOOKUP(ROUND(Tabelle1!$C1314,2),'40'!$A$4:$L$103,9,1)*7/6)/ROUND($D1314*4.33,2)),0)</f>
        <v>0</v>
      </c>
      <c r="H1314" s="3">
        <f t="shared" si="20"/>
        <v>0</v>
      </c>
    </row>
    <row r="1315" spans="1:8" x14ac:dyDescent="0.3">
      <c r="A1315" s="19"/>
      <c r="B1315" s="20"/>
      <c r="C1315" s="21"/>
      <c r="D1315" s="17"/>
      <c r="E1315" s="18"/>
      <c r="F1315" s="25"/>
      <c r="G1315" s="12">
        <f>IF(AND(ISNUMBER($E1315),$C1315&gt;='40'!$A$4),
IF(ROUND($C1315,2)&gt;=MAX('40'!$A$4:$A$103),
(VLOOKUP(MAX('40'!$A$4:$A$103),'40'!$A$4:$L$103,9,1)*7/6)/ROUND($D1315*4.33,2),
(VLOOKUP(ROUND(Tabelle1!$C1315,2),'40'!$A$4:$L$103,9,1)*7/6)/ROUND($D1315*4.33,2)),0)</f>
        <v>0</v>
      </c>
      <c r="H1315" s="3">
        <f t="shared" si="20"/>
        <v>0</v>
      </c>
    </row>
    <row r="1316" spans="1:8" x14ac:dyDescent="0.3">
      <c r="A1316" s="19"/>
      <c r="B1316" s="20"/>
      <c r="C1316" s="21"/>
      <c r="D1316" s="17"/>
      <c r="E1316" s="18"/>
      <c r="F1316" s="25"/>
      <c r="G1316" s="12">
        <f>IF(AND(ISNUMBER($E1316),$C1316&gt;='40'!$A$4),
IF(ROUND($C1316,2)&gt;=MAX('40'!$A$4:$A$103),
(VLOOKUP(MAX('40'!$A$4:$A$103),'40'!$A$4:$L$103,9,1)*7/6)/ROUND($D1316*4.33,2),
(VLOOKUP(ROUND(Tabelle1!$C1316,2),'40'!$A$4:$L$103,9,1)*7/6)/ROUND($D1316*4.33,2)),0)</f>
        <v>0</v>
      </c>
      <c r="H1316" s="3">
        <f t="shared" si="20"/>
        <v>0</v>
      </c>
    </row>
    <row r="1317" spans="1:8" x14ac:dyDescent="0.3">
      <c r="A1317" s="19"/>
      <c r="B1317" s="20"/>
      <c r="C1317" s="21"/>
      <c r="D1317" s="17"/>
      <c r="E1317" s="18"/>
      <c r="F1317" s="25"/>
      <c r="G1317" s="12">
        <f>IF(AND(ISNUMBER($E1317),$C1317&gt;='40'!$A$4),
IF(ROUND($C1317,2)&gt;=MAX('40'!$A$4:$A$103),
(VLOOKUP(MAX('40'!$A$4:$A$103),'40'!$A$4:$L$103,9,1)*7/6)/ROUND($D1317*4.33,2),
(VLOOKUP(ROUND(Tabelle1!$C1317,2),'40'!$A$4:$L$103,9,1)*7/6)/ROUND($D1317*4.33,2)),0)</f>
        <v>0</v>
      </c>
      <c r="H1317" s="3">
        <f t="shared" si="20"/>
        <v>0</v>
      </c>
    </row>
    <row r="1318" spans="1:8" x14ac:dyDescent="0.3">
      <c r="A1318" s="19"/>
      <c r="B1318" s="20"/>
      <c r="C1318" s="21"/>
      <c r="D1318" s="17"/>
      <c r="E1318" s="18"/>
      <c r="F1318" s="25"/>
      <c r="G1318" s="12">
        <f>IF(AND(ISNUMBER($E1318),$C1318&gt;='40'!$A$4),
IF(ROUND($C1318,2)&gt;=MAX('40'!$A$4:$A$103),
(VLOOKUP(MAX('40'!$A$4:$A$103),'40'!$A$4:$L$103,9,1)*7/6)/ROUND($D1318*4.33,2),
(VLOOKUP(ROUND(Tabelle1!$C1318,2),'40'!$A$4:$L$103,9,1)*7/6)/ROUND($D1318*4.33,2)),0)</f>
        <v>0</v>
      </c>
      <c r="H1318" s="3">
        <f t="shared" si="20"/>
        <v>0</v>
      </c>
    </row>
    <row r="1319" spans="1:8" x14ac:dyDescent="0.3">
      <c r="A1319" s="19"/>
      <c r="B1319" s="20"/>
      <c r="C1319" s="21"/>
      <c r="D1319" s="17"/>
      <c r="E1319" s="18"/>
      <c r="F1319" s="25"/>
      <c r="G1319" s="12">
        <f>IF(AND(ISNUMBER($E1319),$C1319&gt;='40'!$A$4),
IF(ROUND($C1319,2)&gt;=MAX('40'!$A$4:$A$103),
(VLOOKUP(MAX('40'!$A$4:$A$103),'40'!$A$4:$L$103,9,1)*7/6)/ROUND($D1319*4.33,2),
(VLOOKUP(ROUND(Tabelle1!$C1319,2),'40'!$A$4:$L$103,9,1)*7/6)/ROUND($D1319*4.33,2)),0)</f>
        <v>0</v>
      </c>
      <c r="H1319" s="3">
        <f t="shared" si="20"/>
        <v>0</v>
      </c>
    </row>
    <row r="1320" spans="1:8" x14ac:dyDescent="0.3">
      <c r="A1320" s="19"/>
      <c r="B1320" s="20"/>
      <c r="C1320" s="21"/>
      <c r="D1320" s="17"/>
      <c r="E1320" s="18"/>
      <c r="F1320" s="25"/>
      <c r="G1320" s="12">
        <f>IF(AND(ISNUMBER($E1320),$C1320&gt;='40'!$A$4),
IF(ROUND($C1320,2)&gt;=MAX('40'!$A$4:$A$103),
(VLOOKUP(MAX('40'!$A$4:$A$103),'40'!$A$4:$L$103,9,1)*7/6)/ROUND($D1320*4.33,2),
(VLOOKUP(ROUND(Tabelle1!$C1320,2),'40'!$A$4:$L$103,9,1)*7/6)/ROUND($D1320*4.33,2)),0)</f>
        <v>0</v>
      </c>
      <c r="H1320" s="3">
        <f t="shared" si="20"/>
        <v>0</v>
      </c>
    </row>
    <row r="1321" spans="1:8" x14ac:dyDescent="0.3">
      <c r="A1321" s="19"/>
      <c r="B1321" s="20"/>
      <c r="C1321" s="21"/>
      <c r="D1321" s="17"/>
      <c r="E1321" s="18"/>
      <c r="F1321" s="25"/>
      <c r="G1321" s="12">
        <f>IF(AND(ISNUMBER($E1321),$C1321&gt;='40'!$A$4),
IF(ROUND($C1321,2)&gt;=MAX('40'!$A$4:$A$103),
(VLOOKUP(MAX('40'!$A$4:$A$103),'40'!$A$4:$L$103,9,1)*7/6)/ROUND($D1321*4.33,2),
(VLOOKUP(ROUND(Tabelle1!$C1321,2),'40'!$A$4:$L$103,9,1)*7/6)/ROUND($D1321*4.33,2)),0)</f>
        <v>0</v>
      </c>
      <c r="H1321" s="3">
        <f t="shared" si="20"/>
        <v>0</v>
      </c>
    </row>
    <row r="1322" spans="1:8" x14ac:dyDescent="0.3">
      <c r="A1322" s="19"/>
      <c r="B1322" s="20"/>
      <c r="C1322" s="21"/>
      <c r="D1322" s="17"/>
      <c r="E1322" s="18"/>
      <c r="F1322" s="25"/>
      <c r="G1322" s="12">
        <f>IF(AND(ISNUMBER($E1322),$C1322&gt;='40'!$A$4),
IF(ROUND($C1322,2)&gt;=MAX('40'!$A$4:$A$103),
(VLOOKUP(MAX('40'!$A$4:$A$103),'40'!$A$4:$L$103,9,1)*7/6)/ROUND($D1322*4.33,2),
(VLOOKUP(ROUND(Tabelle1!$C1322,2),'40'!$A$4:$L$103,9,1)*7/6)/ROUND($D1322*4.33,2)),0)</f>
        <v>0</v>
      </c>
      <c r="H1322" s="3">
        <f t="shared" si="20"/>
        <v>0</v>
      </c>
    </row>
    <row r="1323" spans="1:8" x14ac:dyDescent="0.3">
      <c r="A1323" s="19"/>
      <c r="B1323" s="20"/>
      <c r="C1323" s="21"/>
      <c r="D1323" s="17"/>
      <c r="E1323" s="18"/>
      <c r="F1323" s="25"/>
      <c r="G1323" s="12">
        <f>IF(AND(ISNUMBER($E1323),$C1323&gt;='40'!$A$4),
IF(ROUND($C1323,2)&gt;=MAX('40'!$A$4:$A$103),
(VLOOKUP(MAX('40'!$A$4:$A$103),'40'!$A$4:$L$103,9,1)*7/6)/ROUND($D1323*4.33,2),
(VLOOKUP(ROUND(Tabelle1!$C1323,2),'40'!$A$4:$L$103,9,1)*7/6)/ROUND($D1323*4.33,2)),0)</f>
        <v>0</v>
      </c>
      <c r="H1323" s="3">
        <f t="shared" si="20"/>
        <v>0</v>
      </c>
    </row>
    <row r="1324" spans="1:8" x14ac:dyDescent="0.3">
      <c r="A1324" s="19"/>
      <c r="B1324" s="20"/>
      <c r="C1324" s="21"/>
      <c r="D1324" s="17"/>
      <c r="E1324" s="18"/>
      <c r="F1324" s="25"/>
      <c r="G1324" s="12">
        <f>IF(AND(ISNUMBER($E1324),$C1324&gt;='40'!$A$4),
IF(ROUND($C1324,2)&gt;=MAX('40'!$A$4:$A$103),
(VLOOKUP(MAX('40'!$A$4:$A$103),'40'!$A$4:$L$103,9,1)*7/6)/ROUND($D1324*4.33,2),
(VLOOKUP(ROUND(Tabelle1!$C1324,2),'40'!$A$4:$L$103,9,1)*7/6)/ROUND($D1324*4.33,2)),0)</f>
        <v>0</v>
      </c>
      <c r="H1324" s="3">
        <f t="shared" si="20"/>
        <v>0</v>
      </c>
    </row>
    <row r="1325" spans="1:8" x14ac:dyDescent="0.3">
      <c r="A1325" s="19"/>
      <c r="B1325" s="20"/>
      <c r="C1325" s="21"/>
      <c r="D1325" s="17"/>
      <c r="E1325" s="18"/>
      <c r="F1325" s="25"/>
      <c r="G1325" s="12">
        <f>IF(AND(ISNUMBER($E1325),$C1325&gt;='40'!$A$4),
IF(ROUND($C1325,2)&gt;=MAX('40'!$A$4:$A$103),
(VLOOKUP(MAX('40'!$A$4:$A$103),'40'!$A$4:$L$103,9,1)*7/6)/ROUND($D1325*4.33,2),
(VLOOKUP(ROUND(Tabelle1!$C1325,2),'40'!$A$4:$L$103,9,1)*7/6)/ROUND($D1325*4.33,2)),0)</f>
        <v>0</v>
      </c>
      <c r="H1325" s="3">
        <f t="shared" si="20"/>
        <v>0</v>
      </c>
    </row>
    <row r="1326" spans="1:8" x14ac:dyDescent="0.3">
      <c r="A1326" s="19"/>
      <c r="B1326" s="20"/>
      <c r="C1326" s="21"/>
      <c r="D1326" s="17"/>
      <c r="E1326" s="18"/>
      <c r="F1326" s="25"/>
      <c r="G1326" s="12">
        <f>IF(AND(ISNUMBER($E1326),$C1326&gt;='40'!$A$4),
IF(ROUND($C1326,2)&gt;=MAX('40'!$A$4:$A$103),
(VLOOKUP(MAX('40'!$A$4:$A$103),'40'!$A$4:$L$103,9,1)*7/6)/ROUND($D1326*4.33,2),
(VLOOKUP(ROUND(Tabelle1!$C1326,2),'40'!$A$4:$L$103,9,1)*7/6)/ROUND($D1326*4.33,2)),0)</f>
        <v>0</v>
      </c>
      <c r="H1326" s="3">
        <f t="shared" si="20"/>
        <v>0</v>
      </c>
    </row>
    <row r="1327" spans="1:8" x14ac:dyDescent="0.3">
      <c r="A1327" s="19"/>
      <c r="B1327" s="20"/>
      <c r="C1327" s="21"/>
      <c r="D1327" s="17"/>
      <c r="E1327" s="18"/>
      <c r="F1327" s="25"/>
      <c r="G1327" s="12">
        <f>IF(AND(ISNUMBER($E1327),$C1327&gt;='40'!$A$4),
IF(ROUND($C1327,2)&gt;=MAX('40'!$A$4:$A$103),
(VLOOKUP(MAX('40'!$A$4:$A$103),'40'!$A$4:$L$103,9,1)*7/6)/ROUND($D1327*4.33,2),
(VLOOKUP(ROUND(Tabelle1!$C1327,2),'40'!$A$4:$L$103,9,1)*7/6)/ROUND($D1327*4.33,2)),0)</f>
        <v>0</v>
      </c>
      <c r="H1327" s="3">
        <f t="shared" ref="H1327:H1390" si="21">+G1327*F1327</f>
        <v>0</v>
      </c>
    </row>
    <row r="1328" spans="1:8" x14ac:dyDescent="0.3">
      <c r="A1328" s="19"/>
      <c r="B1328" s="20"/>
      <c r="C1328" s="21"/>
      <c r="D1328" s="17"/>
      <c r="E1328" s="18"/>
      <c r="F1328" s="25"/>
      <c r="G1328" s="12">
        <f>IF(AND(ISNUMBER($E1328),$C1328&gt;='40'!$A$4),
IF(ROUND($C1328,2)&gt;=MAX('40'!$A$4:$A$103),
(VLOOKUP(MAX('40'!$A$4:$A$103),'40'!$A$4:$L$103,9,1)*7/6)/ROUND($D1328*4.33,2),
(VLOOKUP(ROUND(Tabelle1!$C1328,2),'40'!$A$4:$L$103,9,1)*7/6)/ROUND($D1328*4.33,2)),0)</f>
        <v>0</v>
      </c>
      <c r="H1328" s="3">
        <f t="shared" si="21"/>
        <v>0</v>
      </c>
    </row>
    <row r="1329" spans="1:8" x14ac:dyDescent="0.3">
      <c r="A1329" s="19"/>
      <c r="B1329" s="20"/>
      <c r="C1329" s="21"/>
      <c r="D1329" s="17"/>
      <c r="E1329" s="18"/>
      <c r="F1329" s="25"/>
      <c r="G1329" s="12">
        <f>IF(AND(ISNUMBER($E1329),$C1329&gt;='40'!$A$4),
IF(ROUND($C1329,2)&gt;=MAX('40'!$A$4:$A$103),
(VLOOKUP(MAX('40'!$A$4:$A$103),'40'!$A$4:$L$103,9,1)*7/6)/ROUND($D1329*4.33,2),
(VLOOKUP(ROUND(Tabelle1!$C1329,2),'40'!$A$4:$L$103,9,1)*7/6)/ROUND($D1329*4.33,2)),0)</f>
        <v>0</v>
      </c>
      <c r="H1329" s="3">
        <f t="shared" si="21"/>
        <v>0</v>
      </c>
    </row>
    <row r="1330" spans="1:8" x14ac:dyDescent="0.3">
      <c r="A1330" s="19"/>
      <c r="B1330" s="20"/>
      <c r="C1330" s="21"/>
      <c r="D1330" s="17"/>
      <c r="E1330" s="18"/>
      <c r="F1330" s="25"/>
      <c r="G1330" s="12">
        <f>IF(AND(ISNUMBER($E1330),$C1330&gt;='40'!$A$4),
IF(ROUND($C1330,2)&gt;=MAX('40'!$A$4:$A$103),
(VLOOKUP(MAX('40'!$A$4:$A$103),'40'!$A$4:$L$103,9,1)*7/6)/ROUND($D1330*4.33,2),
(VLOOKUP(ROUND(Tabelle1!$C1330,2),'40'!$A$4:$L$103,9,1)*7/6)/ROUND($D1330*4.33,2)),0)</f>
        <v>0</v>
      </c>
      <c r="H1330" s="3">
        <f t="shared" si="21"/>
        <v>0</v>
      </c>
    </row>
    <row r="1331" spans="1:8" x14ac:dyDescent="0.3">
      <c r="A1331" s="19"/>
      <c r="B1331" s="20"/>
      <c r="C1331" s="21"/>
      <c r="D1331" s="17"/>
      <c r="E1331" s="18"/>
      <c r="F1331" s="25"/>
      <c r="G1331" s="12">
        <f>IF(AND(ISNUMBER($E1331),$C1331&gt;='40'!$A$4),
IF(ROUND($C1331,2)&gt;=MAX('40'!$A$4:$A$103),
(VLOOKUP(MAX('40'!$A$4:$A$103),'40'!$A$4:$L$103,9,1)*7/6)/ROUND($D1331*4.33,2),
(VLOOKUP(ROUND(Tabelle1!$C1331,2),'40'!$A$4:$L$103,9,1)*7/6)/ROUND($D1331*4.33,2)),0)</f>
        <v>0</v>
      </c>
      <c r="H1331" s="3">
        <f t="shared" si="21"/>
        <v>0</v>
      </c>
    </row>
    <row r="1332" spans="1:8" x14ac:dyDescent="0.3">
      <c r="A1332" s="19"/>
      <c r="B1332" s="20"/>
      <c r="C1332" s="21"/>
      <c r="D1332" s="17"/>
      <c r="E1332" s="18"/>
      <c r="F1332" s="25"/>
      <c r="G1332" s="12">
        <f>IF(AND(ISNUMBER($E1332),$C1332&gt;='40'!$A$4),
IF(ROUND($C1332,2)&gt;=MAX('40'!$A$4:$A$103),
(VLOOKUP(MAX('40'!$A$4:$A$103),'40'!$A$4:$L$103,9,1)*7/6)/ROUND($D1332*4.33,2),
(VLOOKUP(ROUND(Tabelle1!$C1332,2),'40'!$A$4:$L$103,9,1)*7/6)/ROUND($D1332*4.33,2)),0)</f>
        <v>0</v>
      </c>
      <c r="H1332" s="3">
        <f t="shared" si="21"/>
        <v>0</v>
      </c>
    </row>
    <row r="1333" spans="1:8" x14ac:dyDescent="0.3">
      <c r="A1333" s="19"/>
      <c r="B1333" s="20"/>
      <c r="C1333" s="21"/>
      <c r="D1333" s="17"/>
      <c r="E1333" s="18"/>
      <c r="F1333" s="25"/>
      <c r="G1333" s="12">
        <f>IF(AND(ISNUMBER($E1333),$C1333&gt;='40'!$A$4),
IF(ROUND($C1333,2)&gt;=MAX('40'!$A$4:$A$103),
(VLOOKUP(MAX('40'!$A$4:$A$103),'40'!$A$4:$L$103,9,1)*7/6)/ROUND($D1333*4.33,2),
(VLOOKUP(ROUND(Tabelle1!$C1333,2),'40'!$A$4:$L$103,9,1)*7/6)/ROUND($D1333*4.33,2)),0)</f>
        <v>0</v>
      </c>
      <c r="H1333" s="3">
        <f t="shared" si="21"/>
        <v>0</v>
      </c>
    </row>
    <row r="1334" spans="1:8" x14ac:dyDescent="0.3">
      <c r="A1334" s="19"/>
      <c r="B1334" s="20"/>
      <c r="C1334" s="21"/>
      <c r="D1334" s="17"/>
      <c r="E1334" s="18"/>
      <c r="F1334" s="25"/>
      <c r="G1334" s="12">
        <f>IF(AND(ISNUMBER($E1334),$C1334&gt;='40'!$A$4),
IF(ROUND($C1334,2)&gt;=MAX('40'!$A$4:$A$103),
(VLOOKUP(MAX('40'!$A$4:$A$103),'40'!$A$4:$L$103,9,1)*7/6)/ROUND($D1334*4.33,2),
(VLOOKUP(ROUND(Tabelle1!$C1334,2),'40'!$A$4:$L$103,9,1)*7/6)/ROUND($D1334*4.33,2)),0)</f>
        <v>0</v>
      </c>
      <c r="H1334" s="3">
        <f t="shared" si="21"/>
        <v>0</v>
      </c>
    </row>
    <row r="1335" spans="1:8" x14ac:dyDescent="0.3">
      <c r="A1335" s="19"/>
      <c r="B1335" s="20"/>
      <c r="C1335" s="21"/>
      <c r="D1335" s="17"/>
      <c r="E1335" s="18"/>
      <c r="F1335" s="25"/>
      <c r="G1335" s="12">
        <f>IF(AND(ISNUMBER($E1335),$C1335&gt;='40'!$A$4),
IF(ROUND($C1335,2)&gt;=MAX('40'!$A$4:$A$103),
(VLOOKUP(MAX('40'!$A$4:$A$103),'40'!$A$4:$L$103,9,1)*7/6)/ROUND($D1335*4.33,2),
(VLOOKUP(ROUND(Tabelle1!$C1335,2),'40'!$A$4:$L$103,9,1)*7/6)/ROUND($D1335*4.33,2)),0)</f>
        <v>0</v>
      </c>
      <c r="H1335" s="3">
        <f t="shared" si="21"/>
        <v>0</v>
      </c>
    </row>
    <row r="1336" spans="1:8" x14ac:dyDescent="0.3">
      <c r="A1336" s="19"/>
      <c r="B1336" s="20"/>
      <c r="C1336" s="21"/>
      <c r="D1336" s="17"/>
      <c r="E1336" s="18"/>
      <c r="F1336" s="25"/>
      <c r="G1336" s="12">
        <f>IF(AND(ISNUMBER($E1336),$C1336&gt;='40'!$A$4),
IF(ROUND($C1336,2)&gt;=MAX('40'!$A$4:$A$103),
(VLOOKUP(MAX('40'!$A$4:$A$103),'40'!$A$4:$L$103,9,1)*7/6)/ROUND($D1336*4.33,2),
(VLOOKUP(ROUND(Tabelle1!$C1336,2),'40'!$A$4:$L$103,9,1)*7/6)/ROUND($D1336*4.33,2)),0)</f>
        <v>0</v>
      </c>
      <c r="H1336" s="3">
        <f t="shared" si="21"/>
        <v>0</v>
      </c>
    </row>
    <row r="1337" spans="1:8" x14ac:dyDescent="0.3">
      <c r="A1337" s="19"/>
      <c r="B1337" s="20"/>
      <c r="C1337" s="21"/>
      <c r="D1337" s="17"/>
      <c r="E1337" s="18"/>
      <c r="F1337" s="25"/>
      <c r="G1337" s="12">
        <f>IF(AND(ISNUMBER($E1337),$C1337&gt;='40'!$A$4),
IF(ROUND($C1337,2)&gt;=MAX('40'!$A$4:$A$103),
(VLOOKUP(MAX('40'!$A$4:$A$103),'40'!$A$4:$L$103,9,1)*7/6)/ROUND($D1337*4.33,2),
(VLOOKUP(ROUND(Tabelle1!$C1337,2),'40'!$A$4:$L$103,9,1)*7/6)/ROUND($D1337*4.33,2)),0)</f>
        <v>0</v>
      </c>
      <c r="H1337" s="3">
        <f t="shared" si="21"/>
        <v>0</v>
      </c>
    </row>
    <row r="1338" spans="1:8" x14ac:dyDescent="0.3">
      <c r="A1338" s="19"/>
      <c r="B1338" s="20"/>
      <c r="C1338" s="21"/>
      <c r="D1338" s="17"/>
      <c r="E1338" s="18"/>
      <c r="F1338" s="25"/>
      <c r="G1338" s="12">
        <f>IF(AND(ISNUMBER($E1338),$C1338&gt;='40'!$A$4),
IF(ROUND($C1338,2)&gt;=MAX('40'!$A$4:$A$103),
(VLOOKUP(MAX('40'!$A$4:$A$103),'40'!$A$4:$L$103,9,1)*7/6)/ROUND($D1338*4.33,2),
(VLOOKUP(ROUND(Tabelle1!$C1338,2),'40'!$A$4:$L$103,9,1)*7/6)/ROUND($D1338*4.33,2)),0)</f>
        <v>0</v>
      </c>
      <c r="H1338" s="3">
        <f t="shared" si="21"/>
        <v>0</v>
      </c>
    </row>
    <row r="1339" spans="1:8" x14ac:dyDescent="0.3">
      <c r="A1339" s="19"/>
      <c r="B1339" s="20"/>
      <c r="C1339" s="21"/>
      <c r="D1339" s="17"/>
      <c r="E1339" s="18"/>
      <c r="F1339" s="25"/>
      <c r="G1339" s="12">
        <f>IF(AND(ISNUMBER($E1339),$C1339&gt;='40'!$A$4),
IF(ROUND($C1339,2)&gt;=MAX('40'!$A$4:$A$103),
(VLOOKUP(MAX('40'!$A$4:$A$103),'40'!$A$4:$L$103,9,1)*7/6)/ROUND($D1339*4.33,2),
(VLOOKUP(ROUND(Tabelle1!$C1339,2),'40'!$A$4:$L$103,9,1)*7/6)/ROUND($D1339*4.33,2)),0)</f>
        <v>0</v>
      </c>
      <c r="H1339" s="3">
        <f t="shared" si="21"/>
        <v>0</v>
      </c>
    </row>
    <row r="1340" spans="1:8" x14ac:dyDescent="0.3">
      <c r="A1340" s="19"/>
      <c r="B1340" s="20"/>
      <c r="C1340" s="21"/>
      <c r="D1340" s="17"/>
      <c r="E1340" s="18"/>
      <c r="F1340" s="25"/>
      <c r="G1340" s="12">
        <f>IF(AND(ISNUMBER($E1340),$C1340&gt;='40'!$A$4),
IF(ROUND($C1340,2)&gt;=MAX('40'!$A$4:$A$103),
(VLOOKUP(MAX('40'!$A$4:$A$103),'40'!$A$4:$L$103,9,1)*7/6)/ROUND($D1340*4.33,2),
(VLOOKUP(ROUND(Tabelle1!$C1340,2),'40'!$A$4:$L$103,9,1)*7/6)/ROUND($D1340*4.33,2)),0)</f>
        <v>0</v>
      </c>
      <c r="H1340" s="3">
        <f t="shared" si="21"/>
        <v>0</v>
      </c>
    </row>
    <row r="1341" spans="1:8" x14ac:dyDescent="0.3">
      <c r="A1341" s="19"/>
      <c r="B1341" s="20"/>
      <c r="C1341" s="21"/>
      <c r="D1341" s="17"/>
      <c r="E1341" s="18"/>
      <c r="F1341" s="25"/>
      <c r="G1341" s="12">
        <f>IF(AND(ISNUMBER($E1341),$C1341&gt;='40'!$A$4),
IF(ROUND($C1341,2)&gt;=MAX('40'!$A$4:$A$103),
(VLOOKUP(MAX('40'!$A$4:$A$103),'40'!$A$4:$L$103,9,1)*7/6)/ROUND($D1341*4.33,2),
(VLOOKUP(ROUND(Tabelle1!$C1341,2),'40'!$A$4:$L$103,9,1)*7/6)/ROUND($D1341*4.33,2)),0)</f>
        <v>0</v>
      </c>
      <c r="H1341" s="3">
        <f t="shared" si="21"/>
        <v>0</v>
      </c>
    </row>
    <row r="1342" spans="1:8" x14ac:dyDescent="0.3">
      <c r="A1342" s="19"/>
      <c r="B1342" s="20"/>
      <c r="C1342" s="21"/>
      <c r="D1342" s="17"/>
      <c r="E1342" s="18"/>
      <c r="F1342" s="25"/>
      <c r="G1342" s="12">
        <f>IF(AND(ISNUMBER($E1342),$C1342&gt;='40'!$A$4),
IF(ROUND($C1342,2)&gt;=MAX('40'!$A$4:$A$103),
(VLOOKUP(MAX('40'!$A$4:$A$103),'40'!$A$4:$L$103,9,1)*7/6)/ROUND($D1342*4.33,2),
(VLOOKUP(ROUND(Tabelle1!$C1342,2),'40'!$A$4:$L$103,9,1)*7/6)/ROUND($D1342*4.33,2)),0)</f>
        <v>0</v>
      </c>
      <c r="H1342" s="3">
        <f t="shared" si="21"/>
        <v>0</v>
      </c>
    </row>
    <row r="1343" spans="1:8" x14ac:dyDescent="0.3">
      <c r="A1343" s="19"/>
      <c r="B1343" s="20"/>
      <c r="C1343" s="21"/>
      <c r="D1343" s="17"/>
      <c r="E1343" s="18"/>
      <c r="F1343" s="25"/>
      <c r="G1343" s="12">
        <f>IF(AND(ISNUMBER($E1343),$C1343&gt;='40'!$A$4),
IF(ROUND($C1343,2)&gt;=MAX('40'!$A$4:$A$103),
(VLOOKUP(MAX('40'!$A$4:$A$103),'40'!$A$4:$L$103,9,1)*7/6)/ROUND($D1343*4.33,2),
(VLOOKUP(ROUND(Tabelle1!$C1343,2),'40'!$A$4:$L$103,9,1)*7/6)/ROUND($D1343*4.33,2)),0)</f>
        <v>0</v>
      </c>
      <c r="H1343" s="3">
        <f t="shared" si="21"/>
        <v>0</v>
      </c>
    </row>
    <row r="1344" spans="1:8" x14ac:dyDescent="0.3">
      <c r="A1344" s="19"/>
      <c r="B1344" s="20"/>
      <c r="C1344" s="21"/>
      <c r="D1344" s="17"/>
      <c r="E1344" s="18"/>
      <c r="F1344" s="25"/>
      <c r="G1344" s="12">
        <f>IF(AND(ISNUMBER($E1344),$C1344&gt;='40'!$A$4),
IF(ROUND($C1344,2)&gt;=MAX('40'!$A$4:$A$103),
(VLOOKUP(MAX('40'!$A$4:$A$103),'40'!$A$4:$L$103,9,1)*7/6)/ROUND($D1344*4.33,2),
(VLOOKUP(ROUND(Tabelle1!$C1344,2),'40'!$A$4:$L$103,9,1)*7/6)/ROUND($D1344*4.33,2)),0)</f>
        <v>0</v>
      </c>
      <c r="H1344" s="3">
        <f t="shared" si="21"/>
        <v>0</v>
      </c>
    </row>
    <row r="1345" spans="1:8" x14ac:dyDescent="0.3">
      <c r="A1345" s="19"/>
      <c r="B1345" s="20"/>
      <c r="C1345" s="21"/>
      <c r="D1345" s="17"/>
      <c r="E1345" s="18"/>
      <c r="F1345" s="25"/>
      <c r="G1345" s="12">
        <f>IF(AND(ISNUMBER($E1345),$C1345&gt;='40'!$A$4),
IF(ROUND($C1345,2)&gt;=MAX('40'!$A$4:$A$103),
(VLOOKUP(MAX('40'!$A$4:$A$103),'40'!$A$4:$L$103,9,1)*7/6)/ROUND($D1345*4.33,2),
(VLOOKUP(ROUND(Tabelle1!$C1345,2),'40'!$A$4:$L$103,9,1)*7/6)/ROUND($D1345*4.33,2)),0)</f>
        <v>0</v>
      </c>
      <c r="H1345" s="3">
        <f t="shared" si="21"/>
        <v>0</v>
      </c>
    </row>
    <row r="1346" spans="1:8" x14ac:dyDescent="0.3">
      <c r="A1346" s="19"/>
      <c r="B1346" s="20"/>
      <c r="C1346" s="21"/>
      <c r="D1346" s="17"/>
      <c r="E1346" s="18"/>
      <c r="F1346" s="25"/>
      <c r="G1346" s="12">
        <f>IF(AND(ISNUMBER($E1346),$C1346&gt;='40'!$A$4),
IF(ROUND($C1346,2)&gt;=MAX('40'!$A$4:$A$103),
(VLOOKUP(MAX('40'!$A$4:$A$103),'40'!$A$4:$L$103,9,1)*7/6)/ROUND($D1346*4.33,2),
(VLOOKUP(ROUND(Tabelle1!$C1346,2),'40'!$A$4:$L$103,9,1)*7/6)/ROUND($D1346*4.33,2)),0)</f>
        <v>0</v>
      </c>
      <c r="H1346" s="3">
        <f t="shared" si="21"/>
        <v>0</v>
      </c>
    </row>
    <row r="1347" spans="1:8" x14ac:dyDescent="0.3">
      <c r="A1347" s="19"/>
      <c r="B1347" s="20"/>
      <c r="C1347" s="21"/>
      <c r="D1347" s="17"/>
      <c r="E1347" s="18"/>
      <c r="F1347" s="25"/>
      <c r="G1347" s="12">
        <f>IF(AND(ISNUMBER($E1347),$C1347&gt;='40'!$A$4),
IF(ROUND($C1347,2)&gt;=MAX('40'!$A$4:$A$103),
(VLOOKUP(MAX('40'!$A$4:$A$103),'40'!$A$4:$L$103,9,1)*7/6)/ROUND($D1347*4.33,2),
(VLOOKUP(ROUND(Tabelle1!$C1347,2),'40'!$A$4:$L$103,9,1)*7/6)/ROUND($D1347*4.33,2)),0)</f>
        <v>0</v>
      </c>
      <c r="H1347" s="3">
        <f t="shared" si="21"/>
        <v>0</v>
      </c>
    </row>
    <row r="1348" spans="1:8" x14ac:dyDescent="0.3">
      <c r="A1348" s="19"/>
      <c r="B1348" s="20"/>
      <c r="C1348" s="21"/>
      <c r="D1348" s="17"/>
      <c r="E1348" s="18"/>
      <c r="F1348" s="25"/>
      <c r="G1348" s="12">
        <f>IF(AND(ISNUMBER($E1348),$C1348&gt;='40'!$A$4),
IF(ROUND($C1348,2)&gt;=MAX('40'!$A$4:$A$103),
(VLOOKUP(MAX('40'!$A$4:$A$103),'40'!$A$4:$L$103,9,1)*7/6)/ROUND($D1348*4.33,2),
(VLOOKUP(ROUND(Tabelle1!$C1348,2),'40'!$A$4:$L$103,9,1)*7/6)/ROUND($D1348*4.33,2)),0)</f>
        <v>0</v>
      </c>
      <c r="H1348" s="3">
        <f t="shared" si="21"/>
        <v>0</v>
      </c>
    </row>
    <row r="1349" spans="1:8" x14ac:dyDescent="0.3">
      <c r="A1349" s="19"/>
      <c r="B1349" s="20"/>
      <c r="C1349" s="21"/>
      <c r="D1349" s="17"/>
      <c r="E1349" s="18"/>
      <c r="F1349" s="25"/>
      <c r="G1349" s="12">
        <f>IF(AND(ISNUMBER($E1349),$C1349&gt;='40'!$A$4),
IF(ROUND($C1349,2)&gt;=MAX('40'!$A$4:$A$103),
(VLOOKUP(MAX('40'!$A$4:$A$103),'40'!$A$4:$L$103,9,1)*7/6)/ROUND($D1349*4.33,2),
(VLOOKUP(ROUND(Tabelle1!$C1349,2),'40'!$A$4:$L$103,9,1)*7/6)/ROUND($D1349*4.33,2)),0)</f>
        <v>0</v>
      </c>
      <c r="H1349" s="3">
        <f t="shared" si="21"/>
        <v>0</v>
      </c>
    </row>
    <row r="1350" spans="1:8" x14ac:dyDescent="0.3">
      <c r="A1350" s="19"/>
      <c r="B1350" s="20"/>
      <c r="C1350" s="21"/>
      <c r="D1350" s="17"/>
      <c r="E1350" s="18"/>
      <c r="F1350" s="25"/>
      <c r="G1350" s="12">
        <f>IF(AND(ISNUMBER($E1350),$C1350&gt;='40'!$A$4),
IF(ROUND($C1350,2)&gt;=MAX('40'!$A$4:$A$103),
(VLOOKUP(MAX('40'!$A$4:$A$103),'40'!$A$4:$L$103,9,1)*7/6)/ROUND($D1350*4.33,2),
(VLOOKUP(ROUND(Tabelle1!$C1350,2),'40'!$A$4:$L$103,9,1)*7/6)/ROUND($D1350*4.33,2)),0)</f>
        <v>0</v>
      </c>
      <c r="H1350" s="3">
        <f t="shared" si="21"/>
        <v>0</v>
      </c>
    </row>
    <row r="1351" spans="1:8" x14ac:dyDescent="0.3">
      <c r="A1351" s="19"/>
      <c r="B1351" s="20"/>
      <c r="C1351" s="21"/>
      <c r="D1351" s="17"/>
      <c r="E1351" s="18"/>
      <c r="F1351" s="25"/>
      <c r="G1351" s="12">
        <f>IF(AND(ISNUMBER($E1351),$C1351&gt;='40'!$A$4),
IF(ROUND($C1351,2)&gt;=MAX('40'!$A$4:$A$103),
(VLOOKUP(MAX('40'!$A$4:$A$103),'40'!$A$4:$L$103,9,1)*7/6)/ROUND($D1351*4.33,2),
(VLOOKUP(ROUND(Tabelle1!$C1351,2),'40'!$A$4:$L$103,9,1)*7/6)/ROUND($D1351*4.33,2)),0)</f>
        <v>0</v>
      </c>
      <c r="H1351" s="3">
        <f t="shared" si="21"/>
        <v>0</v>
      </c>
    </row>
    <row r="1352" spans="1:8" x14ac:dyDescent="0.3">
      <c r="A1352" s="19"/>
      <c r="B1352" s="20"/>
      <c r="C1352" s="21"/>
      <c r="D1352" s="17"/>
      <c r="E1352" s="18"/>
      <c r="F1352" s="25"/>
      <c r="G1352" s="12">
        <f>IF(AND(ISNUMBER($E1352),$C1352&gt;='40'!$A$4),
IF(ROUND($C1352,2)&gt;=MAX('40'!$A$4:$A$103),
(VLOOKUP(MAX('40'!$A$4:$A$103),'40'!$A$4:$L$103,9,1)*7/6)/ROUND($D1352*4.33,2),
(VLOOKUP(ROUND(Tabelle1!$C1352,2),'40'!$A$4:$L$103,9,1)*7/6)/ROUND($D1352*4.33,2)),0)</f>
        <v>0</v>
      </c>
      <c r="H1352" s="3">
        <f t="shared" si="21"/>
        <v>0</v>
      </c>
    </row>
    <row r="1353" spans="1:8" x14ac:dyDescent="0.3">
      <c r="A1353" s="19"/>
      <c r="B1353" s="20"/>
      <c r="C1353" s="21"/>
      <c r="D1353" s="17"/>
      <c r="E1353" s="18"/>
      <c r="F1353" s="25"/>
      <c r="G1353" s="12">
        <f>IF(AND(ISNUMBER($E1353),$C1353&gt;='40'!$A$4),
IF(ROUND($C1353,2)&gt;=MAX('40'!$A$4:$A$103),
(VLOOKUP(MAX('40'!$A$4:$A$103),'40'!$A$4:$L$103,9,1)*7/6)/ROUND($D1353*4.33,2),
(VLOOKUP(ROUND(Tabelle1!$C1353,2),'40'!$A$4:$L$103,9,1)*7/6)/ROUND($D1353*4.33,2)),0)</f>
        <v>0</v>
      </c>
      <c r="H1353" s="3">
        <f t="shared" si="21"/>
        <v>0</v>
      </c>
    </row>
    <row r="1354" spans="1:8" x14ac:dyDescent="0.3">
      <c r="A1354" s="19"/>
      <c r="B1354" s="20"/>
      <c r="C1354" s="21"/>
      <c r="D1354" s="17"/>
      <c r="E1354" s="18"/>
      <c r="F1354" s="25"/>
      <c r="G1354" s="12">
        <f>IF(AND(ISNUMBER($E1354),$C1354&gt;='40'!$A$4),
IF(ROUND($C1354,2)&gt;=MAX('40'!$A$4:$A$103),
(VLOOKUP(MAX('40'!$A$4:$A$103),'40'!$A$4:$L$103,9,1)*7/6)/ROUND($D1354*4.33,2),
(VLOOKUP(ROUND(Tabelle1!$C1354,2),'40'!$A$4:$L$103,9,1)*7/6)/ROUND($D1354*4.33,2)),0)</f>
        <v>0</v>
      </c>
      <c r="H1354" s="3">
        <f t="shared" si="21"/>
        <v>0</v>
      </c>
    </row>
    <row r="1355" spans="1:8" x14ac:dyDescent="0.3">
      <c r="A1355" s="19"/>
      <c r="B1355" s="20"/>
      <c r="C1355" s="21"/>
      <c r="D1355" s="17"/>
      <c r="E1355" s="18"/>
      <c r="F1355" s="25"/>
      <c r="G1355" s="12">
        <f>IF(AND(ISNUMBER($E1355),$C1355&gt;='40'!$A$4),
IF(ROUND($C1355,2)&gt;=MAX('40'!$A$4:$A$103),
(VLOOKUP(MAX('40'!$A$4:$A$103),'40'!$A$4:$L$103,9,1)*7/6)/ROUND($D1355*4.33,2),
(VLOOKUP(ROUND(Tabelle1!$C1355,2),'40'!$A$4:$L$103,9,1)*7/6)/ROUND($D1355*4.33,2)),0)</f>
        <v>0</v>
      </c>
      <c r="H1355" s="3">
        <f t="shared" si="21"/>
        <v>0</v>
      </c>
    </row>
    <row r="1356" spans="1:8" x14ac:dyDescent="0.3">
      <c r="A1356" s="19"/>
      <c r="B1356" s="20"/>
      <c r="C1356" s="21"/>
      <c r="D1356" s="17"/>
      <c r="E1356" s="18"/>
      <c r="F1356" s="25"/>
      <c r="G1356" s="12">
        <f>IF(AND(ISNUMBER($E1356),$C1356&gt;='40'!$A$4),
IF(ROUND($C1356,2)&gt;=MAX('40'!$A$4:$A$103),
(VLOOKUP(MAX('40'!$A$4:$A$103),'40'!$A$4:$L$103,9,1)*7/6)/ROUND($D1356*4.33,2),
(VLOOKUP(ROUND(Tabelle1!$C1356,2),'40'!$A$4:$L$103,9,1)*7/6)/ROUND($D1356*4.33,2)),0)</f>
        <v>0</v>
      </c>
      <c r="H1356" s="3">
        <f t="shared" si="21"/>
        <v>0</v>
      </c>
    </row>
    <row r="1357" spans="1:8" x14ac:dyDescent="0.3">
      <c r="A1357" s="19"/>
      <c r="B1357" s="20"/>
      <c r="C1357" s="21"/>
      <c r="D1357" s="17"/>
      <c r="E1357" s="18"/>
      <c r="F1357" s="25"/>
      <c r="G1357" s="12">
        <f>IF(AND(ISNUMBER($E1357),$C1357&gt;='40'!$A$4),
IF(ROUND($C1357,2)&gt;=MAX('40'!$A$4:$A$103),
(VLOOKUP(MAX('40'!$A$4:$A$103),'40'!$A$4:$L$103,9,1)*7/6)/ROUND($D1357*4.33,2),
(VLOOKUP(ROUND(Tabelle1!$C1357,2),'40'!$A$4:$L$103,9,1)*7/6)/ROUND($D1357*4.33,2)),0)</f>
        <v>0</v>
      </c>
      <c r="H1357" s="3">
        <f t="shared" si="21"/>
        <v>0</v>
      </c>
    </row>
    <row r="1358" spans="1:8" x14ac:dyDescent="0.3">
      <c r="A1358" s="19"/>
      <c r="B1358" s="20"/>
      <c r="C1358" s="21"/>
      <c r="D1358" s="17"/>
      <c r="E1358" s="18"/>
      <c r="F1358" s="25"/>
      <c r="G1358" s="12">
        <f>IF(AND(ISNUMBER($E1358),$C1358&gt;='40'!$A$4),
IF(ROUND($C1358,2)&gt;=MAX('40'!$A$4:$A$103),
(VLOOKUP(MAX('40'!$A$4:$A$103),'40'!$A$4:$L$103,9,1)*7/6)/ROUND($D1358*4.33,2),
(VLOOKUP(ROUND(Tabelle1!$C1358,2),'40'!$A$4:$L$103,9,1)*7/6)/ROUND($D1358*4.33,2)),0)</f>
        <v>0</v>
      </c>
      <c r="H1358" s="3">
        <f t="shared" si="21"/>
        <v>0</v>
      </c>
    </row>
    <row r="1359" spans="1:8" x14ac:dyDescent="0.3">
      <c r="A1359" s="19"/>
      <c r="B1359" s="20"/>
      <c r="C1359" s="21"/>
      <c r="D1359" s="17"/>
      <c r="E1359" s="18"/>
      <c r="F1359" s="25"/>
      <c r="G1359" s="12">
        <f>IF(AND(ISNUMBER($E1359),$C1359&gt;='40'!$A$4),
IF(ROUND($C1359,2)&gt;=MAX('40'!$A$4:$A$103),
(VLOOKUP(MAX('40'!$A$4:$A$103),'40'!$A$4:$L$103,9,1)*7/6)/ROUND($D1359*4.33,2),
(VLOOKUP(ROUND(Tabelle1!$C1359,2),'40'!$A$4:$L$103,9,1)*7/6)/ROUND($D1359*4.33,2)),0)</f>
        <v>0</v>
      </c>
      <c r="H1359" s="3">
        <f t="shared" si="21"/>
        <v>0</v>
      </c>
    </row>
    <row r="1360" spans="1:8" x14ac:dyDescent="0.3">
      <c r="A1360" s="19"/>
      <c r="B1360" s="20"/>
      <c r="C1360" s="21"/>
      <c r="D1360" s="17"/>
      <c r="E1360" s="18"/>
      <c r="F1360" s="25"/>
      <c r="G1360" s="12">
        <f>IF(AND(ISNUMBER($E1360),$C1360&gt;='40'!$A$4),
IF(ROUND($C1360,2)&gt;=MAX('40'!$A$4:$A$103),
(VLOOKUP(MAX('40'!$A$4:$A$103),'40'!$A$4:$L$103,9,1)*7/6)/ROUND($D1360*4.33,2),
(VLOOKUP(ROUND(Tabelle1!$C1360,2),'40'!$A$4:$L$103,9,1)*7/6)/ROUND($D1360*4.33,2)),0)</f>
        <v>0</v>
      </c>
      <c r="H1360" s="3">
        <f t="shared" si="21"/>
        <v>0</v>
      </c>
    </row>
    <row r="1361" spans="1:8" x14ac:dyDescent="0.3">
      <c r="A1361" s="19"/>
      <c r="B1361" s="20"/>
      <c r="C1361" s="21"/>
      <c r="D1361" s="17"/>
      <c r="E1361" s="18"/>
      <c r="F1361" s="25"/>
      <c r="G1361" s="12">
        <f>IF(AND(ISNUMBER($E1361),$C1361&gt;='40'!$A$4),
IF(ROUND($C1361,2)&gt;=MAX('40'!$A$4:$A$103),
(VLOOKUP(MAX('40'!$A$4:$A$103),'40'!$A$4:$L$103,9,1)*7/6)/ROUND($D1361*4.33,2),
(VLOOKUP(ROUND(Tabelle1!$C1361,2),'40'!$A$4:$L$103,9,1)*7/6)/ROUND($D1361*4.33,2)),0)</f>
        <v>0</v>
      </c>
      <c r="H1361" s="3">
        <f t="shared" si="21"/>
        <v>0</v>
      </c>
    </row>
    <row r="1362" spans="1:8" x14ac:dyDescent="0.3">
      <c r="A1362" s="19"/>
      <c r="B1362" s="20"/>
      <c r="C1362" s="21"/>
      <c r="D1362" s="17"/>
      <c r="E1362" s="18"/>
      <c r="F1362" s="25"/>
      <c r="G1362" s="12">
        <f>IF(AND(ISNUMBER($E1362),$C1362&gt;='40'!$A$4),
IF(ROUND($C1362,2)&gt;=MAX('40'!$A$4:$A$103),
(VLOOKUP(MAX('40'!$A$4:$A$103),'40'!$A$4:$L$103,9,1)*7/6)/ROUND($D1362*4.33,2),
(VLOOKUP(ROUND(Tabelle1!$C1362,2),'40'!$A$4:$L$103,9,1)*7/6)/ROUND($D1362*4.33,2)),0)</f>
        <v>0</v>
      </c>
      <c r="H1362" s="3">
        <f t="shared" si="21"/>
        <v>0</v>
      </c>
    </row>
    <row r="1363" spans="1:8" x14ac:dyDescent="0.3">
      <c r="A1363" s="19"/>
      <c r="B1363" s="20"/>
      <c r="C1363" s="21"/>
      <c r="D1363" s="17"/>
      <c r="E1363" s="18"/>
      <c r="F1363" s="25"/>
      <c r="G1363" s="12">
        <f>IF(AND(ISNUMBER($E1363),$C1363&gt;='40'!$A$4),
IF(ROUND($C1363,2)&gt;=MAX('40'!$A$4:$A$103),
(VLOOKUP(MAX('40'!$A$4:$A$103),'40'!$A$4:$L$103,9,1)*7/6)/ROUND($D1363*4.33,2),
(VLOOKUP(ROUND(Tabelle1!$C1363,2),'40'!$A$4:$L$103,9,1)*7/6)/ROUND($D1363*4.33,2)),0)</f>
        <v>0</v>
      </c>
      <c r="H1363" s="3">
        <f t="shared" si="21"/>
        <v>0</v>
      </c>
    </row>
    <row r="1364" spans="1:8" x14ac:dyDescent="0.3">
      <c r="A1364" s="19"/>
      <c r="B1364" s="20"/>
      <c r="C1364" s="21"/>
      <c r="D1364" s="17"/>
      <c r="E1364" s="18"/>
      <c r="F1364" s="25"/>
      <c r="G1364" s="12">
        <f>IF(AND(ISNUMBER($E1364),$C1364&gt;='40'!$A$4),
IF(ROUND($C1364,2)&gt;=MAX('40'!$A$4:$A$103),
(VLOOKUP(MAX('40'!$A$4:$A$103),'40'!$A$4:$L$103,9,1)*7/6)/ROUND($D1364*4.33,2),
(VLOOKUP(ROUND(Tabelle1!$C1364,2),'40'!$A$4:$L$103,9,1)*7/6)/ROUND($D1364*4.33,2)),0)</f>
        <v>0</v>
      </c>
      <c r="H1364" s="3">
        <f t="shared" si="21"/>
        <v>0</v>
      </c>
    </row>
    <row r="1365" spans="1:8" x14ac:dyDescent="0.3">
      <c r="A1365" s="19"/>
      <c r="B1365" s="20"/>
      <c r="C1365" s="21"/>
      <c r="D1365" s="17"/>
      <c r="E1365" s="18"/>
      <c r="F1365" s="25"/>
      <c r="G1365" s="12">
        <f>IF(AND(ISNUMBER($E1365),$C1365&gt;='40'!$A$4),
IF(ROUND($C1365,2)&gt;=MAX('40'!$A$4:$A$103),
(VLOOKUP(MAX('40'!$A$4:$A$103),'40'!$A$4:$L$103,9,1)*7/6)/ROUND($D1365*4.33,2),
(VLOOKUP(ROUND(Tabelle1!$C1365,2),'40'!$A$4:$L$103,9,1)*7/6)/ROUND($D1365*4.33,2)),0)</f>
        <v>0</v>
      </c>
      <c r="H1365" s="3">
        <f t="shared" si="21"/>
        <v>0</v>
      </c>
    </row>
    <row r="1366" spans="1:8" x14ac:dyDescent="0.3">
      <c r="A1366" s="19"/>
      <c r="B1366" s="20"/>
      <c r="C1366" s="21"/>
      <c r="D1366" s="17"/>
      <c r="E1366" s="18"/>
      <c r="F1366" s="25"/>
      <c r="G1366" s="12">
        <f>IF(AND(ISNUMBER($E1366),$C1366&gt;='40'!$A$4),
IF(ROUND($C1366,2)&gt;=MAX('40'!$A$4:$A$103),
(VLOOKUP(MAX('40'!$A$4:$A$103),'40'!$A$4:$L$103,9,1)*7/6)/ROUND($D1366*4.33,2),
(VLOOKUP(ROUND(Tabelle1!$C1366,2),'40'!$A$4:$L$103,9,1)*7/6)/ROUND($D1366*4.33,2)),0)</f>
        <v>0</v>
      </c>
      <c r="H1366" s="3">
        <f t="shared" si="21"/>
        <v>0</v>
      </c>
    </row>
    <row r="1367" spans="1:8" x14ac:dyDescent="0.3">
      <c r="A1367" s="19"/>
      <c r="B1367" s="20"/>
      <c r="C1367" s="21"/>
      <c r="D1367" s="17"/>
      <c r="E1367" s="18"/>
      <c r="F1367" s="25"/>
      <c r="G1367" s="12">
        <f>IF(AND(ISNUMBER($E1367),$C1367&gt;='40'!$A$4),
IF(ROUND($C1367,2)&gt;=MAX('40'!$A$4:$A$103),
(VLOOKUP(MAX('40'!$A$4:$A$103),'40'!$A$4:$L$103,9,1)*7/6)/ROUND($D1367*4.33,2),
(VLOOKUP(ROUND(Tabelle1!$C1367,2),'40'!$A$4:$L$103,9,1)*7/6)/ROUND($D1367*4.33,2)),0)</f>
        <v>0</v>
      </c>
      <c r="H1367" s="3">
        <f t="shared" si="21"/>
        <v>0</v>
      </c>
    </row>
    <row r="1368" spans="1:8" x14ac:dyDescent="0.3">
      <c r="A1368" s="19"/>
      <c r="B1368" s="20"/>
      <c r="C1368" s="21"/>
      <c r="D1368" s="17"/>
      <c r="E1368" s="18"/>
      <c r="F1368" s="25"/>
      <c r="G1368" s="12">
        <f>IF(AND(ISNUMBER($E1368),$C1368&gt;='40'!$A$4),
IF(ROUND($C1368,2)&gt;=MAX('40'!$A$4:$A$103),
(VLOOKUP(MAX('40'!$A$4:$A$103),'40'!$A$4:$L$103,9,1)*7/6)/ROUND($D1368*4.33,2),
(VLOOKUP(ROUND(Tabelle1!$C1368,2),'40'!$A$4:$L$103,9,1)*7/6)/ROUND($D1368*4.33,2)),0)</f>
        <v>0</v>
      </c>
      <c r="H1368" s="3">
        <f t="shared" si="21"/>
        <v>0</v>
      </c>
    </row>
    <row r="1369" spans="1:8" x14ac:dyDescent="0.3">
      <c r="A1369" s="19"/>
      <c r="B1369" s="20"/>
      <c r="C1369" s="21"/>
      <c r="D1369" s="17"/>
      <c r="E1369" s="18"/>
      <c r="F1369" s="25"/>
      <c r="G1369" s="12">
        <f>IF(AND(ISNUMBER($E1369),$C1369&gt;='40'!$A$4),
IF(ROUND($C1369,2)&gt;=MAX('40'!$A$4:$A$103),
(VLOOKUP(MAX('40'!$A$4:$A$103),'40'!$A$4:$L$103,9,1)*7/6)/ROUND($D1369*4.33,2),
(VLOOKUP(ROUND(Tabelle1!$C1369,2),'40'!$A$4:$L$103,9,1)*7/6)/ROUND($D1369*4.33,2)),0)</f>
        <v>0</v>
      </c>
      <c r="H1369" s="3">
        <f t="shared" si="21"/>
        <v>0</v>
      </c>
    </row>
    <row r="1370" spans="1:8" x14ac:dyDescent="0.3">
      <c r="A1370" s="19"/>
      <c r="B1370" s="20"/>
      <c r="C1370" s="21"/>
      <c r="D1370" s="17"/>
      <c r="E1370" s="18"/>
      <c r="F1370" s="25"/>
      <c r="G1370" s="12">
        <f>IF(AND(ISNUMBER($E1370),$C1370&gt;='40'!$A$4),
IF(ROUND($C1370,2)&gt;=MAX('40'!$A$4:$A$103),
(VLOOKUP(MAX('40'!$A$4:$A$103),'40'!$A$4:$L$103,9,1)*7/6)/ROUND($D1370*4.33,2),
(VLOOKUP(ROUND(Tabelle1!$C1370,2),'40'!$A$4:$L$103,9,1)*7/6)/ROUND($D1370*4.33,2)),0)</f>
        <v>0</v>
      </c>
      <c r="H1370" s="3">
        <f t="shared" si="21"/>
        <v>0</v>
      </c>
    </row>
    <row r="1371" spans="1:8" x14ac:dyDescent="0.3">
      <c r="A1371" s="19"/>
      <c r="B1371" s="20"/>
      <c r="C1371" s="21"/>
      <c r="D1371" s="17"/>
      <c r="E1371" s="18"/>
      <c r="F1371" s="25"/>
      <c r="G1371" s="12">
        <f>IF(AND(ISNUMBER($E1371),$C1371&gt;='40'!$A$4),
IF(ROUND($C1371,2)&gt;=MAX('40'!$A$4:$A$103),
(VLOOKUP(MAX('40'!$A$4:$A$103),'40'!$A$4:$L$103,9,1)*7/6)/ROUND($D1371*4.33,2),
(VLOOKUP(ROUND(Tabelle1!$C1371,2),'40'!$A$4:$L$103,9,1)*7/6)/ROUND($D1371*4.33,2)),0)</f>
        <v>0</v>
      </c>
      <c r="H1371" s="3">
        <f t="shared" si="21"/>
        <v>0</v>
      </c>
    </row>
    <row r="1372" spans="1:8" x14ac:dyDescent="0.3">
      <c r="A1372" s="19"/>
      <c r="B1372" s="20"/>
      <c r="C1372" s="21"/>
      <c r="D1372" s="17"/>
      <c r="E1372" s="18"/>
      <c r="F1372" s="25"/>
      <c r="G1372" s="12">
        <f>IF(AND(ISNUMBER($E1372),$C1372&gt;='40'!$A$4),
IF(ROUND($C1372,2)&gt;=MAX('40'!$A$4:$A$103),
(VLOOKUP(MAX('40'!$A$4:$A$103),'40'!$A$4:$L$103,9,1)*7/6)/ROUND($D1372*4.33,2),
(VLOOKUP(ROUND(Tabelle1!$C1372,2),'40'!$A$4:$L$103,9,1)*7/6)/ROUND($D1372*4.33,2)),0)</f>
        <v>0</v>
      </c>
      <c r="H1372" s="3">
        <f t="shared" si="21"/>
        <v>0</v>
      </c>
    </row>
    <row r="1373" spans="1:8" x14ac:dyDescent="0.3">
      <c r="A1373" s="19"/>
      <c r="B1373" s="20"/>
      <c r="C1373" s="21"/>
      <c r="D1373" s="17"/>
      <c r="E1373" s="18"/>
      <c r="F1373" s="25"/>
      <c r="G1373" s="12">
        <f>IF(AND(ISNUMBER($E1373),$C1373&gt;='40'!$A$4),
IF(ROUND($C1373,2)&gt;=MAX('40'!$A$4:$A$103),
(VLOOKUP(MAX('40'!$A$4:$A$103),'40'!$A$4:$L$103,9,1)*7/6)/ROUND($D1373*4.33,2),
(VLOOKUP(ROUND(Tabelle1!$C1373,2),'40'!$A$4:$L$103,9,1)*7/6)/ROUND($D1373*4.33,2)),0)</f>
        <v>0</v>
      </c>
      <c r="H1373" s="3">
        <f t="shared" si="21"/>
        <v>0</v>
      </c>
    </row>
    <row r="1374" spans="1:8" x14ac:dyDescent="0.3">
      <c r="A1374" s="19"/>
      <c r="B1374" s="20"/>
      <c r="C1374" s="21"/>
      <c r="D1374" s="17"/>
      <c r="E1374" s="18"/>
      <c r="F1374" s="25"/>
      <c r="G1374" s="12">
        <f>IF(AND(ISNUMBER($E1374),$C1374&gt;='40'!$A$4),
IF(ROUND($C1374,2)&gt;=MAX('40'!$A$4:$A$103),
(VLOOKUP(MAX('40'!$A$4:$A$103),'40'!$A$4:$L$103,9,1)*7/6)/ROUND($D1374*4.33,2),
(VLOOKUP(ROUND(Tabelle1!$C1374,2),'40'!$A$4:$L$103,9,1)*7/6)/ROUND($D1374*4.33,2)),0)</f>
        <v>0</v>
      </c>
      <c r="H1374" s="3">
        <f t="shared" si="21"/>
        <v>0</v>
      </c>
    </row>
    <row r="1375" spans="1:8" x14ac:dyDescent="0.3">
      <c r="A1375" s="19"/>
      <c r="B1375" s="20"/>
      <c r="C1375" s="21"/>
      <c r="D1375" s="17"/>
      <c r="E1375" s="18"/>
      <c r="F1375" s="25"/>
      <c r="G1375" s="12">
        <f>IF(AND(ISNUMBER($E1375),$C1375&gt;='40'!$A$4),
IF(ROUND($C1375,2)&gt;=MAX('40'!$A$4:$A$103),
(VLOOKUP(MAX('40'!$A$4:$A$103),'40'!$A$4:$L$103,9,1)*7/6)/ROUND($D1375*4.33,2),
(VLOOKUP(ROUND(Tabelle1!$C1375,2),'40'!$A$4:$L$103,9,1)*7/6)/ROUND($D1375*4.33,2)),0)</f>
        <v>0</v>
      </c>
      <c r="H1375" s="3">
        <f t="shared" si="21"/>
        <v>0</v>
      </c>
    </row>
    <row r="1376" spans="1:8" x14ac:dyDescent="0.3">
      <c r="A1376" s="19"/>
      <c r="B1376" s="20"/>
      <c r="C1376" s="21"/>
      <c r="D1376" s="17"/>
      <c r="E1376" s="18"/>
      <c r="F1376" s="25"/>
      <c r="G1376" s="12">
        <f>IF(AND(ISNUMBER($E1376),$C1376&gt;='40'!$A$4),
IF(ROUND($C1376,2)&gt;=MAX('40'!$A$4:$A$103),
(VLOOKUP(MAX('40'!$A$4:$A$103),'40'!$A$4:$L$103,9,1)*7/6)/ROUND($D1376*4.33,2),
(VLOOKUP(ROUND(Tabelle1!$C1376,2),'40'!$A$4:$L$103,9,1)*7/6)/ROUND($D1376*4.33,2)),0)</f>
        <v>0</v>
      </c>
      <c r="H1376" s="3">
        <f t="shared" si="21"/>
        <v>0</v>
      </c>
    </row>
    <row r="1377" spans="1:8" x14ac:dyDescent="0.3">
      <c r="A1377" s="19"/>
      <c r="B1377" s="20"/>
      <c r="C1377" s="21"/>
      <c r="D1377" s="17"/>
      <c r="E1377" s="18"/>
      <c r="F1377" s="25"/>
      <c r="G1377" s="12">
        <f>IF(AND(ISNUMBER($E1377),$C1377&gt;='40'!$A$4),
IF(ROUND($C1377,2)&gt;=MAX('40'!$A$4:$A$103),
(VLOOKUP(MAX('40'!$A$4:$A$103),'40'!$A$4:$L$103,9,1)*7/6)/ROUND($D1377*4.33,2),
(VLOOKUP(ROUND(Tabelle1!$C1377,2),'40'!$A$4:$L$103,9,1)*7/6)/ROUND($D1377*4.33,2)),0)</f>
        <v>0</v>
      </c>
      <c r="H1377" s="3">
        <f t="shared" si="21"/>
        <v>0</v>
      </c>
    </row>
    <row r="1378" spans="1:8" x14ac:dyDescent="0.3">
      <c r="A1378" s="19"/>
      <c r="B1378" s="20"/>
      <c r="C1378" s="21"/>
      <c r="D1378" s="17"/>
      <c r="E1378" s="18"/>
      <c r="F1378" s="25"/>
      <c r="G1378" s="12">
        <f>IF(AND(ISNUMBER($E1378),$C1378&gt;='40'!$A$4),
IF(ROUND($C1378,2)&gt;=MAX('40'!$A$4:$A$103),
(VLOOKUP(MAX('40'!$A$4:$A$103),'40'!$A$4:$L$103,9,1)*7/6)/ROUND($D1378*4.33,2),
(VLOOKUP(ROUND(Tabelle1!$C1378,2),'40'!$A$4:$L$103,9,1)*7/6)/ROUND($D1378*4.33,2)),0)</f>
        <v>0</v>
      </c>
      <c r="H1378" s="3">
        <f t="shared" si="21"/>
        <v>0</v>
      </c>
    </row>
    <row r="1379" spans="1:8" x14ac:dyDescent="0.3">
      <c r="A1379" s="19"/>
      <c r="B1379" s="20"/>
      <c r="C1379" s="21"/>
      <c r="D1379" s="17"/>
      <c r="E1379" s="18"/>
      <c r="F1379" s="25"/>
      <c r="G1379" s="12">
        <f>IF(AND(ISNUMBER($E1379),$C1379&gt;='40'!$A$4),
IF(ROUND($C1379,2)&gt;=MAX('40'!$A$4:$A$103),
(VLOOKUP(MAX('40'!$A$4:$A$103),'40'!$A$4:$L$103,9,1)*7/6)/ROUND($D1379*4.33,2),
(VLOOKUP(ROUND(Tabelle1!$C1379,2),'40'!$A$4:$L$103,9,1)*7/6)/ROUND($D1379*4.33,2)),0)</f>
        <v>0</v>
      </c>
      <c r="H1379" s="3">
        <f t="shared" si="21"/>
        <v>0</v>
      </c>
    </row>
    <row r="1380" spans="1:8" x14ac:dyDescent="0.3">
      <c r="A1380" s="19"/>
      <c r="B1380" s="20"/>
      <c r="C1380" s="21"/>
      <c r="D1380" s="17"/>
      <c r="E1380" s="18"/>
      <c r="F1380" s="25"/>
      <c r="G1380" s="12">
        <f>IF(AND(ISNUMBER($E1380),$C1380&gt;='40'!$A$4),
IF(ROUND($C1380,2)&gt;=MAX('40'!$A$4:$A$103),
(VLOOKUP(MAX('40'!$A$4:$A$103),'40'!$A$4:$L$103,9,1)*7/6)/ROUND($D1380*4.33,2),
(VLOOKUP(ROUND(Tabelle1!$C1380,2),'40'!$A$4:$L$103,9,1)*7/6)/ROUND($D1380*4.33,2)),0)</f>
        <v>0</v>
      </c>
      <c r="H1380" s="3">
        <f t="shared" si="21"/>
        <v>0</v>
      </c>
    </row>
    <row r="1381" spans="1:8" x14ac:dyDescent="0.3">
      <c r="A1381" s="19"/>
      <c r="B1381" s="20"/>
      <c r="C1381" s="21"/>
      <c r="D1381" s="17"/>
      <c r="E1381" s="18"/>
      <c r="F1381" s="25"/>
      <c r="G1381" s="12">
        <f>IF(AND(ISNUMBER($E1381),$C1381&gt;='40'!$A$4),
IF(ROUND($C1381,2)&gt;=MAX('40'!$A$4:$A$103),
(VLOOKUP(MAX('40'!$A$4:$A$103),'40'!$A$4:$L$103,9,1)*7/6)/ROUND($D1381*4.33,2),
(VLOOKUP(ROUND(Tabelle1!$C1381,2),'40'!$A$4:$L$103,9,1)*7/6)/ROUND($D1381*4.33,2)),0)</f>
        <v>0</v>
      </c>
      <c r="H1381" s="3">
        <f t="shared" si="21"/>
        <v>0</v>
      </c>
    </row>
    <row r="1382" spans="1:8" x14ac:dyDescent="0.3">
      <c r="A1382" s="19"/>
      <c r="B1382" s="20"/>
      <c r="C1382" s="21"/>
      <c r="D1382" s="17"/>
      <c r="E1382" s="18"/>
      <c r="F1382" s="25"/>
      <c r="G1382" s="12">
        <f>IF(AND(ISNUMBER($E1382),$C1382&gt;='40'!$A$4),
IF(ROUND($C1382,2)&gt;=MAX('40'!$A$4:$A$103),
(VLOOKUP(MAX('40'!$A$4:$A$103),'40'!$A$4:$L$103,9,1)*7/6)/ROUND($D1382*4.33,2),
(VLOOKUP(ROUND(Tabelle1!$C1382,2),'40'!$A$4:$L$103,9,1)*7/6)/ROUND($D1382*4.33,2)),0)</f>
        <v>0</v>
      </c>
      <c r="H1382" s="3">
        <f t="shared" si="21"/>
        <v>0</v>
      </c>
    </row>
    <row r="1383" spans="1:8" x14ac:dyDescent="0.3">
      <c r="A1383" s="19"/>
      <c r="B1383" s="20"/>
      <c r="C1383" s="21"/>
      <c r="D1383" s="17"/>
      <c r="E1383" s="18"/>
      <c r="F1383" s="25"/>
      <c r="G1383" s="12">
        <f>IF(AND(ISNUMBER($E1383),$C1383&gt;='40'!$A$4),
IF(ROUND($C1383,2)&gt;=MAX('40'!$A$4:$A$103),
(VLOOKUP(MAX('40'!$A$4:$A$103),'40'!$A$4:$L$103,9,1)*7/6)/ROUND($D1383*4.33,2),
(VLOOKUP(ROUND(Tabelle1!$C1383,2),'40'!$A$4:$L$103,9,1)*7/6)/ROUND($D1383*4.33,2)),0)</f>
        <v>0</v>
      </c>
      <c r="H1383" s="3">
        <f t="shared" si="21"/>
        <v>0</v>
      </c>
    </row>
    <row r="1384" spans="1:8" x14ac:dyDescent="0.3">
      <c r="A1384" s="19"/>
      <c r="B1384" s="20"/>
      <c r="C1384" s="21"/>
      <c r="D1384" s="17"/>
      <c r="E1384" s="18"/>
      <c r="F1384" s="25"/>
      <c r="G1384" s="12">
        <f>IF(AND(ISNUMBER($E1384),$C1384&gt;='40'!$A$4),
IF(ROUND($C1384,2)&gt;=MAX('40'!$A$4:$A$103),
(VLOOKUP(MAX('40'!$A$4:$A$103),'40'!$A$4:$L$103,9,1)*7/6)/ROUND($D1384*4.33,2),
(VLOOKUP(ROUND(Tabelle1!$C1384,2),'40'!$A$4:$L$103,9,1)*7/6)/ROUND($D1384*4.33,2)),0)</f>
        <v>0</v>
      </c>
      <c r="H1384" s="3">
        <f t="shared" si="21"/>
        <v>0</v>
      </c>
    </row>
    <row r="1385" spans="1:8" x14ac:dyDescent="0.3">
      <c r="A1385" s="19"/>
      <c r="B1385" s="20"/>
      <c r="C1385" s="21"/>
      <c r="D1385" s="17"/>
      <c r="E1385" s="18"/>
      <c r="F1385" s="25"/>
      <c r="G1385" s="12">
        <f>IF(AND(ISNUMBER($E1385),$C1385&gt;='40'!$A$4),
IF(ROUND($C1385,2)&gt;=MAX('40'!$A$4:$A$103),
(VLOOKUP(MAX('40'!$A$4:$A$103),'40'!$A$4:$L$103,9,1)*7/6)/ROUND($D1385*4.33,2),
(VLOOKUP(ROUND(Tabelle1!$C1385,2),'40'!$A$4:$L$103,9,1)*7/6)/ROUND($D1385*4.33,2)),0)</f>
        <v>0</v>
      </c>
      <c r="H1385" s="3">
        <f t="shared" si="21"/>
        <v>0</v>
      </c>
    </row>
    <row r="1386" spans="1:8" x14ac:dyDescent="0.3">
      <c r="A1386" s="19"/>
      <c r="B1386" s="20"/>
      <c r="C1386" s="21"/>
      <c r="D1386" s="17"/>
      <c r="E1386" s="18"/>
      <c r="F1386" s="25"/>
      <c r="G1386" s="12">
        <f>IF(AND(ISNUMBER($E1386),$C1386&gt;='40'!$A$4),
IF(ROUND($C1386,2)&gt;=MAX('40'!$A$4:$A$103),
(VLOOKUP(MAX('40'!$A$4:$A$103),'40'!$A$4:$L$103,9,1)*7/6)/ROUND($D1386*4.33,2),
(VLOOKUP(ROUND(Tabelle1!$C1386,2),'40'!$A$4:$L$103,9,1)*7/6)/ROUND($D1386*4.33,2)),0)</f>
        <v>0</v>
      </c>
      <c r="H1386" s="3">
        <f t="shared" si="21"/>
        <v>0</v>
      </c>
    </row>
    <row r="1387" spans="1:8" x14ac:dyDescent="0.3">
      <c r="A1387" s="19"/>
      <c r="B1387" s="20"/>
      <c r="C1387" s="21"/>
      <c r="D1387" s="17"/>
      <c r="E1387" s="18"/>
      <c r="F1387" s="25"/>
      <c r="G1387" s="12">
        <f>IF(AND(ISNUMBER($E1387),$C1387&gt;='40'!$A$4),
IF(ROUND($C1387,2)&gt;=MAX('40'!$A$4:$A$103),
(VLOOKUP(MAX('40'!$A$4:$A$103),'40'!$A$4:$L$103,9,1)*7/6)/ROUND($D1387*4.33,2),
(VLOOKUP(ROUND(Tabelle1!$C1387,2),'40'!$A$4:$L$103,9,1)*7/6)/ROUND($D1387*4.33,2)),0)</f>
        <v>0</v>
      </c>
      <c r="H1387" s="3">
        <f t="shared" si="21"/>
        <v>0</v>
      </c>
    </row>
    <row r="1388" spans="1:8" x14ac:dyDescent="0.3">
      <c r="A1388" s="19"/>
      <c r="B1388" s="20"/>
      <c r="C1388" s="21"/>
      <c r="D1388" s="17"/>
      <c r="E1388" s="18"/>
      <c r="F1388" s="25"/>
      <c r="G1388" s="12">
        <f>IF(AND(ISNUMBER($E1388),$C1388&gt;='40'!$A$4),
IF(ROUND($C1388,2)&gt;=MAX('40'!$A$4:$A$103),
(VLOOKUP(MAX('40'!$A$4:$A$103),'40'!$A$4:$L$103,9,1)*7/6)/ROUND($D1388*4.33,2),
(VLOOKUP(ROUND(Tabelle1!$C1388,2),'40'!$A$4:$L$103,9,1)*7/6)/ROUND($D1388*4.33,2)),0)</f>
        <v>0</v>
      </c>
      <c r="H1388" s="3">
        <f t="shared" si="21"/>
        <v>0</v>
      </c>
    </row>
    <row r="1389" spans="1:8" x14ac:dyDescent="0.3">
      <c r="A1389" s="19"/>
      <c r="B1389" s="20"/>
      <c r="C1389" s="21"/>
      <c r="D1389" s="17"/>
      <c r="E1389" s="18"/>
      <c r="F1389" s="25"/>
      <c r="G1389" s="12">
        <f>IF(AND(ISNUMBER($E1389),$C1389&gt;='40'!$A$4),
IF(ROUND($C1389,2)&gt;=MAX('40'!$A$4:$A$103),
(VLOOKUP(MAX('40'!$A$4:$A$103),'40'!$A$4:$L$103,9,1)*7/6)/ROUND($D1389*4.33,2),
(VLOOKUP(ROUND(Tabelle1!$C1389,2),'40'!$A$4:$L$103,9,1)*7/6)/ROUND($D1389*4.33,2)),0)</f>
        <v>0</v>
      </c>
      <c r="H1389" s="3">
        <f t="shared" si="21"/>
        <v>0</v>
      </c>
    </row>
    <row r="1390" spans="1:8" x14ac:dyDescent="0.3">
      <c r="A1390" s="19"/>
      <c r="B1390" s="20"/>
      <c r="C1390" s="21"/>
      <c r="D1390" s="17"/>
      <c r="E1390" s="18"/>
      <c r="F1390" s="25"/>
      <c r="G1390" s="12">
        <f>IF(AND(ISNUMBER($E1390),$C1390&gt;='40'!$A$4),
IF(ROUND($C1390,2)&gt;=MAX('40'!$A$4:$A$103),
(VLOOKUP(MAX('40'!$A$4:$A$103),'40'!$A$4:$L$103,9,1)*7/6)/ROUND($D1390*4.33,2),
(VLOOKUP(ROUND(Tabelle1!$C1390,2),'40'!$A$4:$L$103,9,1)*7/6)/ROUND($D1390*4.33,2)),0)</f>
        <v>0</v>
      </c>
      <c r="H1390" s="3">
        <f t="shared" si="21"/>
        <v>0</v>
      </c>
    </row>
    <row r="1391" spans="1:8" x14ac:dyDescent="0.3">
      <c r="A1391" s="19"/>
      <c r="B1391" s="20"/>
      <c r="C1391" s="21"/>
      <c r="D1391" s="17"/>
      <c r="E1391" s="18"/>
      <c r="F1391" s="25"/>
      <c r="G1391" s="12">
        <f>IF(AND(ISNUMBER($E1391),$C1391&gt;='40'!$A$4),
IF(ROUND($C1391,2)&gt;=MAX('40'!$A$4:$A$103),
(VLOOKUP(MAX('40'!$A$4:$A$103),'40'!$A$4:$L$103,9,1)*7/6)/ROUND($D1391*4.33,2),
(VLOOKUP(ROUND(Tabelle1!$C1391,2),'40'!$A$4:$L$103,9,1)*7/6)/ROUND($D1391*4.33,2)),0)</f>
        <v>0</v>
      </c>
      <c r="H1391" s="3">
        <f t="shared" ref="H1391:H1454" si="22">+G1391*F1391</f>
        <v>0</v>
      </c>
    </row>
    <row r="1392" spans="1:8" x14ac:dyDescent="0.3">
      <c r="A1392" s="19"/>
      <c r="B1392" s="20"/>
      <c r="C1392" s="21"/>
      <c r="D1392" s="17"/>
      <c r="E1392" s="18"/>
      <c r="F1392" s="25"/>
      <c r="G1392" s="12">
        <f>IF(AND(ISNUMBER($E1392),$C1392&gt;='40'!$A$4),
IF(ROUND($C1392,2)&gt;=MAX('40'!$A$4:$A$103),
(VLOOKUP(MAX('40'!$A$4:$A$103),'40'!$A$4:$L$103,9,1)*7/6)/ROUND($D1392*4.33,2),
(VLOOKUP(ROUND(Tabelle1!$C1392,2),'40'!$A$4:$L$103,9,1)*7/6)/ROUND($D1392*4.33,2)),0)</f>
        <v>0</v>
      </c>
      <c r="H1392" s="3">
        <f t="shared" si="22"/>
        <v>0</v>
      </c>
    </row>
    <row r="1393" spans="1:8" x14ac:dyDescent="0.3">
      <c r="A1393" s="19"/>
      <c r="B1393" s="20"/>
      <c r="C1393" s="21"/>
      <c r="D1393" s="17"/>
      <c r="E1393" s="18"/>
      <c r="F1393" s="25"/>
      <c r="G1393" s="12">
        <f>IF(AND(ISNUMBER($E1393),$C1393&gt;='40'!$A$4),
IF(ROUND($C1393,2)&gt;=MAX('40'!$A$4:$A$103),
(VLOOKUP(MAX('40'!$A$4:$A$103),'40'!$A$4:$L$103,9,1)*7/6)/ROUND($D1393*4.33,2),
(VLOOKUP(ROUND(Tabelle1!$C1393,2),'40'!$A$4:$L$103,9,1)*7/6)/ROUND($D1393*4.33,2)),0)</f>
        <v>0</v>
      </c>
      <c r="H1393" s="3">
        <f t="shared" si="22"/>
        <v>0</v>
      </c>
    </row>
    <row r="1394" spans="1:8" x14ac:dyDescent="0.3">
      <c r="A1394" s="19"/>
      <c r="B1394" s="20"/>
      <c r="C1394" s="21"/>
      <c r="D1394" s="17"/>
      <c r="E1394" s="18"/>
      <c r="F1394" s="25"/>
      <c r="G1394" s="12">
        <f>IF(AND(ISNUMBER($E1394),$C1394&gt;='40'!$A$4),
IF(ROUND($C1394,2)&gt;=MAX('40'!$A$4:$A$103),
(VLOOKUP(MAX('40'!$A$4:$A$103),'40'!$A$4:$L$103,9,1)*7/6)/ROUND($D1394*4.33,2),
(VLOOKUP(ROUND(Tabelle1!$C1394,2),'40'!$A$4:$L$103,9,1)*7/6)/ROUND($D1394*4.33,2)),0)</f>
        <v>0</v>
      </c>
      <c r="H1394" s="3">
        <f t="shared" si="22"/>
        <v>0</v>
      </c>
    </row>
    <row r="1395" spans="1:8" x14ac:dyDescent="0.3">
      <c r="A1395" s="19"/>
      <c r="B1395" s="20"/>
      <c r="C1395" s="21"/>
      <c r="D1395" s="17"/>
      <c r="E1395" s="18"/>
      <c r="F1395" s="25"/>
      <c r="G1395" s="12">
        <f>IF(AND(ISNUMBER($E1395),$C1395&gt;='40'!$A$4),
IF(ROUND($C1395,2)&gt;=MAX('40'!$A$4:$A$103),
(VLOOKUP(MAX('40'!$A$4:$A$103),'40'!$A$4:$L$103,9,1)*7/6)/ROUND($D1395*4.33,2),
(VLOOKUP(ROUND(Tabelle1!$C1395,2),'40'!$A$4:$L$103,9,1)*7/6)/ROUND($D1395*4.33,2)),0)</f>
        <v>0</v>
      </c>
      <c r="H1395" s="3">
        <f t="shared" si="22"/>
        <v>0</v>
      </c>
    </row>
    <row r="1396" spans="1:8" x14ac:dyDescent="0.3">
      <c r="A1396" s="19"/>
      <c r="B1396" s="20"/>
      <c r="C1396" s="21"/>
      <c r="D1396" s="17"/>
      <c r="E1396" s="18"/>
      <c r="F1396" s="25"/>
      <c r="G1396" s="12">
        <f>IF(AND(ISNUMBER($E1396),$C1396&gt;='40'!$A$4),
IF(ROUND($C1396,2)&gt;=MAX('40'!$A$4:$A$103),
(VLOOKUP(MAX('40'!$A$4:$A$103),'40'!$A$4:$L$103,9,1)*7/6)/ROUND($D1396*4.33,2),
(VLOOKUP(ROUND(Tabelle1!$C1396,2),'40'!$A$4:$L$103,9,1)*7/6)/ROUND($D1396*4.33,2)),0)</f>
        <v>0</v>
      </c>
      <c r="H1396" s="3">
        <f t="shared" si="22"/>
        <v>0</v>
      </c>
    </row>
    <row r="1397" spans="1:8" x14ac:dyDescent="0.3">
      <c r="A1397" s="19"/>
      <c r="B1397" s="20"/>
      <c r="C1397" s="21"/>
      <c r="D1397" s="17"/>
      <c r="E1397" s="18"/>
      <c r="F1397" s="25"/>
      <c r="G1397" s="12">
        <f>IF(AND(ISNUMBER($E1397),$C1397&gt;='40'!$A$4),
IF(ROUND($C1397,2)&gt;=MAX('40'!$A$4:$A$103),
(VLOOKUP(MAX('40'!$A$4:$A$103),'40'!$A$4:$L$103,9,1)*7/6)/ROUND($D1397*4.33,2),
(VLOOKUP(ROUND(Tabelle1!$C1397,2),'40'!$A$4:$L$103,9,1)*7/6)/ROUND($D1397*4.33,2)),0)</f>
        <v>0</v>
      </c>
      <c r="H1397" s="3">
        <f t="shared" si="22"/>
        <v>0</v>
      </c>
    </row>
    <row r="1398" spans="1:8" x14ac:dyDescent="0.3">
      <c r="A1398" s="19"/>
      <c r="B1398" s="20"/>
      <c r="C1398" s="21"/>
      <c r="D1398" s="17"/>
      <c r="E1398" s="18"/>
      <c r="F1398" s="25"/>
      <c r="G1398" s="12">
        <f>IF(AND(ISNUMBER($E1398),$C1398&gt;='40'!$A$4),
IF(ROUND($C1398,2)&gt;=MAX('40'!$A$4:$A$103),
(VLOOKUP(MAX('40'!$A$4:$A$103),'40'!$A$4:$L$103,9,1)*7/6)/ROUND($D1398*4.33,2),
(VLOOKUP(ROUND(Tabelle1!$C1398,2),'40'!$A$4:$L$103,9,1)*7/6)/ROUND($D1398*4.33,2)),0)</f>
        <v>0</v>
      </c>
      <c r="H1398" s="3">
        <f t="shared" si="22"/>
        <v>0</v>
      </c>
    </row>
    <row r="1399" spans="1:8" x14ac:dyDescent="0.3">
      <c r="A1399" s="19"/>
      <c r="B1399" s="20"/>
      <c r="C1399" s="21"/>
      <c r="D1399" s="17"/>
      <c r="E1399" s="18"/>
      <c r="F1399" s="25"/>
      <c r="G1399" s="12">
        <f>IF(AND(ISNUMBER($E1399),$C1399&gt;='40'!$A$4),
IF(ROUND($C1399,2)&gt;=MAX('40'!$A$4:$A$103),
(VLOOKUP(MAX('40'!$A$4:$A$103),'40'!$A$4:$L$103,9,1)*7/6)/ROUND($D1399*4.33,2),
(VLOOKUP(ROUND(Tabelle1!$C1399,2),'40'!$A$4:$L$103,9,1)*7/6)/ROUND($D1399*4.33,2)),0)</f>
        <v>0</v>
      </c>
      <c r="H1399" s="3">
        <f t="shared" si="22"/>
        <v>0</v>
      </c>
    </row>
    <row r="1400" spans="1:8" x14ac:dyDescent="0.3">
      <c r="A1400" s="19"/>
      <c r="B1400" s="20"/>
      <c r="C1400" s="21"/>
      <c r="D1400" s="17"/>
      <c r="E1400" s="18"/>
      <c r="F1400" s="25"/>
      <c r="G1400" s="12">
        <f>IF(AND(ISNUMBER($E1400),$C1400&gt;='40'!$A$4),
IF(ROUND($C1400,2)&gt;=MAX('40'!$A$4:$A$103),
(VLOOKUP(MAX('40'!$A$4:$A$103),'40'!$A$4:$L$103,9,1)*7/6)/ROUND($D1400*4.33,2),
(VLOOKUP(ROUND(Tabelle1!$C1400,2),'40'!$A$4:$L$103,9,1)*7/6)/ROUND($D1400*4.33,2)),0)</f>
        <v>0</v>
      </c>
      <c r="H1400" s="3">
        <f t="shared" si="22"/>
        <v>0</v>
      </c>
    </row>
    <row r="1401" spans="1:8" x14ac:dyDescent="0.3">
      <c r="A1401" s="19"/>
      <c r="B1401" s="20"/>
      <c r="C1401" s="21"/>
      <c r="D1401" s="17"/>
      <c r="E1401" s="18"/>
      <c r="F1401" s="25"/>
      <c r="G1401" s="12">
        <f>IF(AND(ISNUMBER($E1401),$C1401&gt;='40'!$A$4),
IF(ROUND($C1401,2)&gt;=MAX('40'!$A$4:$A$103),
(VLOOKUP(MAX('40'!$A$4:$A$103),'40'!$A$4:$L$103,9,1)*7/6)/ROUND($D1401*4.33,2),
(VLOOKUP(ROUND(Tabelle1!$C1401,2),'40'!$A$4:$L$103,9,1)*7/6)/ROUND($D1401*4.33,2)),0)</f>
        <v>0</v>
      </c>
      <c r="H1401" s="3">
        <f t="shared" si="22"/>
        <v>0</v>
      </c>
    </row>
    <row r="1402" spans="1:8" x14ac:dyDescent="0.3">
      <c r="A1402" s="19"/>
      <c r="B1402" s="20"/>
      <c r="C1402" s="21"/>
      <c r="D1402" s="17"/>
      <c r="E1402" s="18"/>
      <c r="F1402" s="25"/>
      <c r="G1402" s="12">
        <f>IF(AND(ISNUMBER($E1402),$C1402&gt;='40'!$A$4),
IF(ROUND($C1402,2)&gt;=MAX('40'!$A$4:$A$103),
(VLOOKUP(MAX('40'!$A$4:$A$103),'40'!$A$4:$L$103,9,1)*7/6)/ROUND($D1402*4.33,2),
(VLOOKUP(ROUND(Tabelle1!$C1402,2),'40'!$A$4:$L$103,9,1)*7/6)/ROUND($D1402*4.33,2)),0)</f>
        <v>0</v>
      </c>
      <c r="H1402" s="3">
        <f t="shared" si="22"/>
        <v>0</v>
      </c>
    </row>
    <row r="1403" spans="1:8" x14ac:dyDescent="0.3">
      <c r="A1403" s="19"/>
      <c r="B1403" s="20"/>
      <c r="C1403" s="21"/>
      <c r="D1403" s="17"/>
      <c r="E1403" s="18"/>
      <c r="F1403" s="25"/>
      <c r="G1403" s="12">
        <f>IF(AND(ISNUMBER($E1403),$C1403&gt;='40'!$A$4),
IF(ROUND($C1403,2)&gt;=MAX('40'!$A$4:$A$103),
(VLOOKUP(MAX('40'!$A$4:$A$103),'40'!$A$4:$L$103,9,1)*7/6)/ROUND($D1403*4.33,2),
(VLOOKUP(ROUND(Tabelle1!$C1403,2),'40'!$A$4:$L$103,9,1)*7/6)/ROUND($D1403*4.33,2)),0)</f>
        <v>0</v>
      </c>
      <c r="H1403" s="3">
        <f t="shared" si="22"/>
        <v>0</v>
      </c>
    </row>
    <row r="1404" spans="1:8" x14ac:dyDescent="0.3">
      <c r="A1404" s="19"/>
      <c r="B1404" s="20"/>
      <c r="C1404" s="21"/>
      <c r="D1404" s="17"/>
      <c r="E1404" s="18"/>
      <c r="F1404" s="25"/>
      <c r="G1404" s="12">
        <f>IF(AND(ISNUMBER($E1404),$C1404&gt;='40'!$A$4),
IF(ROUND($C1404,2)&gt;=MAX('40'!$A$4:$A$103),
(VLOOKUP(MAX('40'!$A$4:$A$103),'40'!$A$4:$L$103,9,1)*7/6)/ROUND($D1404*4.33,2),
(VLOOKUP(ROUND(Tabelle1!$C1404,2),'40'!$A$4:$L$103,9,1)*7/6)/ROUND($D1404*4.33,2)),0)</f>
        <v>0</v>
      </c>
      <c r="H1404" s="3">
        <f t="shared" si="22"/>
        <v>0</v>
      </c>
    </row>
    <row r="1405" spans="1:8" x14ac:dyDescent="0.3">
      <c r="A1405" s="19"/>
      <c r="B1405" s="20"/>
      <c r="C1405" s="21"/>
      <c r="D1405" s="17"/>
      <c r="E1405" s="18"/>
      <c r="F1405" s="25"/>
      <c r="G1405" s="12">
        <f>IF(AND(ISNUMBER($E1405),$C1405&gt;='40'!$A$4),
IF(ROUND($C1405,2)&gt;=MAX('40'!$A$4:$A$103),
(VLOOKUP(MAX('40'!$A$4:$A$103),'40'!$A$4:$L$103,9,1)*7/6)/ROUND($D1405*4.33,2),
(VLOOKUP(ROUND(Tabelle1!$C1405,2),'40'!$A$4:$L$103,9,1)*7/6)/ROUND($D1405*4.33,2)),0)</f>
        <v>0</v>
      </c>
      <c r="H1405" s="3">
        <f t="shared" si="22"/>
        <v>0</v>
      </c>
    </row>
    <row r="1406" spans="1:8" x14ac:dyDescent="0.3">
      <c r="A1406" s="19"/>
      <c r="B1406" s="20"/>
      <c r="C1406" s="21"/>
      <c r="D1406" s="17"/>
      <c r="E1406" s="18"/>
      <c r="F1406" s="25"/>
      <c r="G1406" s="12">
        <f>IF(AND(ISNUMBER($E1406),$C1406&gt;='40'!$A$4),
IF(ROUND($C1406,2)&gt;=MAX('40'!$A$4:$A$103),
(VLOOKUP(MAX('40'!$A$4:$A$103),'40'!$A$4:$L$103,9,1)*7/6)/ROUND($D1406*4.33,2),
(VLOOKUP(ROUND(Tabelle1!$C1406,2),'40'!$A$4:$L$103,9,1)*7/6)/ROUND($D1406*4.33,2)),0)</f>
        <v>0</v>
      </c>
      <c r="H1406" s="3">
        <f t="shared" si="22"/>
        <v>0</v>
      </c>
    </row>
    <row r="1407" spans="1:8" x14ac:dyDescent="0.3">
      <c r="A1407" s="19"/>
      <c r="B1407" s="20"/>
      <c r="C1407" s="21"/>
      <c r="D1407" s="17"/>
      <c r="E1407" s="18"/>
      <c r="F1407" s="25"/>
      <c r="G1407" s="12">
        <f>IF(AND(ISNUMBER($E1407),$C1407&gt;='40'!$A$4),
IF(ROUND($C1407,2)&gt;=MAX('40'!$A$4:$A$103),
(VLOOKUP(MAX('40'!$A$4:$A$103),'40'!$A$4:$L$103,9,1)*7/6)/ROUND($D1407*4.33,2),
(VLOOKUP(ROUND(Tabelle1!$C1407,2),'40'!$A$4:$L$103,9,1)*7/6)/ROUND($D1407*4.33,2)),0)</f>
        <v>0</v>
      </c>
      <c r="H1407" s="3">
        <f t="shared" si="22"/>
        <v>0</v>
      </c>
    </row>
    <row r="1408" spans="1:8" x14ac:dyDescent="0.3">
      <c r="A1408" s="19"/>
      <c r="B1408" s="20"/>
      <c r="C1408" s="21"/>
      <c r="D1408" s="17"/>
      <c r="E1408" s="18"/>
      <c r="F1408" s="25"/>
      <c r="G1408" s="12">
        <f>IF(AND(ISNUMBER($E1408),$C1408&gt;='40'!$A$4),
IF(ROUND($C1408,2)&gt;=MAX('40'!$A$4:$A$103),
(VLOOKUP(MAX('40'!$A$4:$A$103),'40'!$A$4:$L$103,9,1)*7/6)/ROUND($D1408*4.33,2),
(VLOOKUP(ROUND(Tabelle1!$C1408,2),'40'!$A$4:$L$103,9,1)*7/6)/ROUND($D1408*4.33,2)),0)</f>
        <v>0</v>
      </c>
      <c r="H1408" s="3">
        <f t="shared" si="22"/>
        <v>0</v>
      </c>
    </row>
    <row r="1409" spans="1:8" x14ac:dyDescent="0.3">
      <c r="A1409" s="19"/>
      <c r="B1409" s="20"/>
      <c r="C1409" s="21"/>
      <c r="D1409" s="17"/>
      <c r="E1409" s="18"/>
      <c r="F1409" s="25"/>
      <c r="G1409" s="12">
        <f>IF(AND(ISNUMBER($E1409),$C1409&gt;='40'!$A$4),
IF(ROUND($C1409,2)&gt;=MAX('40'!$A$4:$A$103),
(VLOOKUP(MAX('40'!$A$4:$A$103),'40'!$A$4:$L$103,9,1)*7/6)/ROUND($D1409*4.33,2),
(VLOOKUP(ROUND(Tabelle1!$C1409,2),'40'!$A$4:$L$103,9,1)*7/6)/ROUND($D1409*4.33,2)),0)</f>
        <v>0</v>
      </c>
      <c r="H1409" s="3">
        <f t="shared" si="22"/>
        <v>0</v>
      </c>
    </row>
    <row r="1410" spans="1:8" x14ac:dyDescent="0.3">
      <c r="A1410" s="19"/>
      <c r="B1410" s="20"/>
      <c r="C1410" s="21"/>
      <c r="D1410" s="17"/>
      <c r="E1410" s="18"/>
      <c r="F1410" s="25"/>
      <c r="G1410" s="12">
        <f>IF(AND(ISNUMBER($E1410),$C1410&gt;='40'!$A$4),
IF(ROUND($C1410,2)&gt;=MAX('40'!$A$4:$A$103),
(VLOOKUP(MAX('40'!$A$4:$A$103),'40'!$A$4:$L$103,9,1)*7/6)/ROUND($D1410*4.33,2),
(VLOOKUP(ROUND(Tabelle1!$C1410,2),'40'!$A$4:$L$103,9,1)*7/6)/ROUND($D1410*4.33,2)),0)</f>
        <v>0</v>
      </c>
      <c r="H1410" s="3">
        <f t="shared" si="22"/>
        <v>0</v>
      </c>
    </row>
    <row r="1411" spans="1:8" x14ac:dyDescent="0.3">
      <c r="A1411" s="19"/>
      <c r="B1411" s="20"/>
      <c r="C1411" s="21"/>
      <c r="D1411" s="17"/>
      <c r="E1411" s="18"/>
      <c r="F1411" s="25"/>
      <c r="G1411" s="12">
        <f>IF(AND(ISNUMBER($E1411),$C1411&gt;='40'!$A$4),
IF(ROUND($C1411,2)&gt;=MAX('40'!$A$4:$A$103),
(VLOOKUP(MAX('40'!$A$4:$A$103),'40'!$A$4:$L$103,9,1)*7/6)/ROUND($D1411*4.33,2),
(VLOOKUP(ROUND(Tabelle1!$C1411,2),'40'!$A$4:$L$103,9,1)*7/6)/ROUND($D1411*4.33,2)),0)</f>
        <v>0</v>
      </c>
      <c r="H1411" s="3">
        <f t="shared" si="22"/>
        <v>0</v>
      </c>
    </row>
    <row r="1412" spans="1:8" x14ac:dyDescent="0.3">
      <c r="A1412" s="19"/>
      <c r="B1412" s="20"/>
      <c r="C1412" s="21"/>
      <c r="D1412" s="17"/>
      <c r="E1412" s="18"/>
      <c r="F1412" s="25"/>
      <c r="G1412" s="12">
        <f>IF(AND(ISNUMBER($E1412),$C1412&gt;='40'!$A$4),
IF(ROUND($C1412,2)&gt;=MAX('40'!$A$4:$A$103),
(VLOOKUP(MAX('40'!$A$4:$A$103),'40'!$A$4:$L$103,9,1)*7/6)/ROUND($D1412*4.33,2),
(VLOOKUP(ROUND(Tabelle1!$C1412,2),'40'!$A$4:$L$103,9,1)*7/6)/ROUND($D1412*4.33,2)),0)</f>
        <v>0</v>
      </c>
      <c r="H1412" s="3">
        <f t="shared" si="22"/>
        <v>0</v>
      </c>
    </row>
    <row r="1413" spans="1:8" x14ac:dyDescent="0.3">
      <c r="A1413" s="19"/>
      <c r="B1413" s="20"/>
      <c r="C1413" s="21"/>
      <c r="D1413" s="17"/>
      <c r="E1413" s="18"/>
      <c r="F1413" s="25"/>
      <c r="G1413" s="12">
        <f>IF(AND(ISNUMBER($E1413),$C1413&gt;='40'!$A$4),
IF(ROUND($C1413,2)&gt;=MAX('40'!$A$4:$A$103),
(VLOOKUP(MAX('40'!$A$4:$A$103),'40'!$A$4:$L$103,9,1)*7/6)/ROUND($D1413*4.33,2),
(VLOOKUP(ROUND(Tabelle1!$C1413,2),'40'!$A$4:$L$103,9,1)*7/6)/ROUND($D1413*4.33,2)),0)</f>
        <v>0</v>
      </c>
      <c r="H1413" s="3">
        <f t="shared" si="22"/>
        <v>0</v>
      </c>
    </row>
    <row r="1414" spans="1:8" x14ac:dyDescent="0.3">
      <c r="A1414" s="19"/>
      <c r="B1414" s="20"/>
      <c r="C1414" s="21"/>
      <c r="D1414" s="17"/>
      <c r="E1414" s="18"/>
      <c r="F1414" s="25"/>
      <c r="G1414" s="12">
        <f>IF(AND(ISNUMBER($E1414),$C1414&gt;='40'!$A$4),
IF(ROUND($C1414,2)&gt;=MAX('40'!$A$4:$A$103),
(VLOOKUP(MAX('40'!$A$4:$A$103),'40'!$A$4:$L$103,9,1)*7/6)/ROUND($D1414*4.33,2),
(VLOOKUP(ROUND(Tabelle1!$C1414,2),'40'!$A$4:$L$103,9,1)*7/6)/ROUND($D1414*4.33,2)),0)</f>
        <v>0</v>
      </c>
      <c r="H1414" s="3">
        <f t="shared" si="22"/>
        <v>0</v>
      </c>
    </row>
    <row r="1415" spans="1:8" x14ac:dyDescent="0.3">
      <c r="A1415" s="19"/>
      <c r="B1415" s="20"/>
      <c r="C1415" s="21"/>
      <c r="D1415" s="17"/>
      <c r="E1415" s="18"/>
      <c r="F1415" s="25"/>
      <c r="G1415" s="12">
        <f>IF(AND(ISNUMBER($E1415),$C1415&gt;='40'!$A$4),
IF(ROUND($C1415,2)&gt;=MAX('40'!$A$4:$A$103),
(VLOOKUP(MAX('40'!$A$4:$A$103),'40'!$A$4:$L$103,9,1)*7/6)/ROUND($D1415*4.33,2),
(VLOOKUP(ROUND(Tabelle1!$C1415,2),'40'!$A$4:$L$103,9,1)*7/6)/ROUND($D1415*4.33,2)),0)</f>
        <v>0</v>
      </c>
      <c r="H1415" s="3">
        <f t="shared" si="22"/>
        <v>0</v>
      </c>
    </row>
    <row r="1416" spans="1:8" x14ac:dyDescent="0.3">
      <c r="A1416" s="19"/>
      <c r="B1416" s="20"/>
      <c r="C1416" s="21"/>
      <c r="D1416" s="17"/>
      <c r="E1416" s="18"/>
      <c r="F1416" s="25"/>
      <c r="G1416" s="12">
        <f>IF(AND(ISNUMBER($E1416),$C1416&gt;='40'!$A$4),
IF(ROUND($C1416,2)&gt;=MAX('40'!$A$4:$A$103),
(VLOOKUP(MAX('40'!$A$4:$A$103),'40'!$A$4:$L$103,9,1)*7/6)/ROUND($D1416*4.33,2),
(VLOOKUP(ROUND(Tabelle1!$C1416,2),'40'!$A$4:$L$103,9,1)*7/6)/ROUND($D1416*4.33,2)),0)</f>
        <v>0</v>
      </c>
      <c r="H1416" s="3">
        <f t="shared" si="22"/>
        <v>0</v>
      </c>
    </row>
    <row r="1417" spans="1:8" x14ac:dyDescent="0.3">
      <c r="A1417" s="19"/>
      <c r="B1417" s="20"/>
      <c r="C1417" s="21"/>
      <c r="D1417" s="17"/>
      <c r="E1417" s="18"/>
      <c r="F1417" s="25"/>
      <c r="G1417" s="12">
        <f>IF(AND(ISNUMBER($E1417),$C1417&gt;='40'!$A$4),
IF(ROUND($C1417,2)&gt;=MAX('40'!$A$4:$A$103),
(VLOOKUP(MAX('40'!$A$4:$A$103),'40'!$A$4:$L$103,9,1)*7/6)/ROUND($D1417*4.33,2),
(VLOOKUP(ROUND(Tabelle1!$C1417,2),'40'!$A$4:$L$103,9,1)*7/6)/ROUND($D1417*4.33,2)),0)</f>
        <v>0</v>
      </c>
      <c r="H1417" s="3">
        <f t="shared" si="22"/>
        <v>0</v>
      </c>
    </row>
    <row r="1418" spans="1:8" x14ac:dyDescent="0.3">
      <c r="A1418" s="19"/>
      <c r="B1418" s="20"/>
      <c r="C1418" s="21"/>
      <c r="D1418" s="17"/>
      <c r="E1418" s="18"/>
      <c r="F1418" s="25"/>
      <c r="G1418" s="12">
        <f>IF(AND(ISNUMBER($E1418),$C1418&gt;='40'!$A$4),
IF(ROUND($C1418,2)&gt;=MAX('40'!$A$4:$A$103),
(VLOOKUP(MAX('40'!$A$4:$A$103),'40'!$A$4:$L$103,9,1)*7/6)/ROUND($D1418*4.33,2),
(VLOOKUP(ROUND(Tabelle1!$C1418,2),'40'!$A$4:$L$103,9,1)*7/6)/ROUND($D1418*4.33,2)),0)</f>
        <v>0</v>
      </c>
      <c r="H1418" s="3">
        <f t="shared" si="22"/>
        <v>0</v>
      </c>
    </row>
    <row r="1419" spans="1:8" x14ac:dyDescent="0.3">
      <c r="A1419" s="19"/>
      <c r="B1419" s="20"/>
      <c r="C1419" s="21"/>
      <c r="D1419" s="17"/>
      <c r="E1419" s="18"/>
      <c r="F1419" s="25"/>
      <c r="G1419" s="12">
        <f>IF(AND(ISNUMBER($E1419),$C1419&gt;='40'!$A$4),
IF(ROUND($C1419,2)&gt;=MAX('40'!$A$4:$A$103),
(VLOOKUP(MAX('40'!$A$4:$A$103),'40'!$A$4:$L$103,9,1)*7/6)/ROUND($D1419*4.33,2),
(VLOOKUP(ROUND(Tabelle1!$C1419,2),'40'!$A$4:$L$103,9,1)*7/6)/ROUND($D1419*4.33,2)),0)</f>
        <v>0</v>
      </c>
      <c r="H1419" s="3">
        <f t="shared" si="22"/>
        <v>0</v>
      </c>
    </row>
    <row r="1420" spans="1:8" x14ac:dyDescent="0.3">
      <c r="A1420" s="19"/>
      <c r="B1420" s="20"/>
      <c r="C1420" s="21"/>
      <c r="D1420" s="17"/>
      <c r="E1420" s="18"/>
      <c r="F1420" s="25"/>
      <c r="G1420" s="12">
        <f>IF(AND(ISNUMBER($E1420),$C1420&gt;='40'!$A$4),
IF(ROUND($C1420,2)&gt;=MAX('40'!$A$4:$A$103),
(VLOOKUP(MAX('40'!$A$4:$A$103),'40'!$A$4:$L$103,9,1)*7/6)/ROUND($D1420*4.33,2),
(VLOOKUP(ROUND(Tabelle1!$C1420,2),'40'!$A$4:$L$103,9,1)*7/6)/ROUND($D1420*4.33,2)),0)</f>
        <v>0</v>
      </c>
      <c r="H1420" s="3">
        <f t="shared" si="22"/>
        <v>0</v>
      </c>
    </row>
    <row r="1421" spans="1:8" x14ac:dyDescent="0.3">
      <c r="A1421" s="19"/>
      <c r="B1421" s="20"/>
      <c r="C1421" s="21"/>
      <c r="D1421" s="17"/>
      <c r="E1421" s="18"/>
      <c r="F1421" s="25"/>
      <c r="G1421" s="12">
        <f>IF(AND(ISNUMBER($E1421),$C1421&gt;='40'!$A$4),
IF(ROUND($C1421,2)&gt;=MAX('40'!$A$4:$A$103),
(VLOOKUP(MAX('40'!$A$4:$A$103),'40'!$A$4:$L$103,9,1)*7/6)/ROUND($D1421*4.33,2),
(VLOOKUP(ROUND(Tabelle1!$C1421,2),'40'!$A$4:$L$103,9,1)*7/6)/ROUND($D1421*4.33,2)),0)</f>
        <v>0</v>
      </c>
      <c r="H1421" s="3">
        <f t="shared" si="22"/>
        <v>0</v>
      </c>
    </row>
    <row r="1422" spans="1:8" x14ac:dyDescent="0.3">
      <c r="A1422" s="19"/>
      <c r="B1422" s="20"/>
      <c r="C1422" s="21"/>
      <c r="D1422" s="17"/>
      <c r="E1422" s="18"/>
      <c r="F1422" s="25"/>
      <c r="G1422" s="12">
        <f>IF(AND(ISNUMBER($E1422),$C1422&gt;='40'!$A$4),
IF(ROUND($C1422,2)&gt;=MAX('40'!$A$4:$A$103),
(VLOOKUP(MAX('40'!$A$4:$A$103),'40'!$A$4:$L$103,9,1)*7/6)/ROUND($D1422*4.33,2),
(VLOOKUP(ROUND(Tabelle1!$C1422,2),'40'!$A$4:$L$103,9,1)*7/6)/ROUND($D1422*4.33,2)),0)</f>
        <v>0</v>
      </c>
      <c r="H1422" s="3">
        <f t="shared" si="22"/>
        <v>0</v>
      </c>
    </row>
    <row r="1423" spans="1:8" x14ac:dyDescent="0.3">
      <c r="A1423" s="19"/>
      <c r="B1423" s="20"/>
      <c r="C1423" s="21"/>
      <c r="D1423" s="17"/>
      <c r="E1423" s="18"/>
      <c r="F1423" s="25"/>
      <c r="G1423" s="12">
        <f>IF(AND(ISNUMBER($E1423),$C1423&gt;='40'!$A$4),
IF(ROUND($C1423,2)&gt;=MAX('40'!$A$4:$A$103),
(VLOOKUP(MAX('40'!$A$4:$A$103),'40'!$A$4:$L$103,9,1)*7/6)/ROUND($D1423*4.33,2),
(VLOOKUP(ROUND(Tabelle1!$C1423,2),'40'!$A$4:$L$103,9,1)*7/6)/ROUND($D1423*4.33,2)),0)</f>
        <v>0</v>
      </c>
      <c r="H1423" s="3">
        <f t="shared" si="22"/>
        <v>0</v>
      </c>
    </row>
    <row r="1424" spans="1:8" x14ac:dyDescent="0.3">
      <c r="A1424" s="19"/>
      <c r="B1424" s="20"/>
      <c r="C1424" s="21"/>
      <c r="D1424" s="17"/>
      <c r="E1424" s="18"/>
      <c r="F1424" s="25"/>
      <c r="G1424" s="12">
        <f>IF(AND(ISNUMBER($E1424),$C1424&gt;='40'!$A$4),
IF(ROUND($C1424,2)&gt;=MAX('40'!$A$4:$A$103),
(VLOOKUP(MAX('40'!$A$4:$A$103),'40'!$A$4:$L$103,9,1)*7/6)/ROUND($D1424*4.33,2),
(VLOOKUP(ROUND(Tabelle1!$C1424,2),'40'!$A$4:$L$103,9,1)*7/6)/ROUND($D1424*4.33,2)),0)</f>
        <v>0</v>
      </c>
      <c r="H1424" s="3">
        <f t="shared" si="22"/>
        <v>0</v>
      </c>
    </row>
    <row r="1425" spans="1:8" x14ac:dyDescent="0.3">
      <c r="A1425" s="19"/>
      <c r="B1425" s="20"/>
      <c r="C1425" s="21"/>
      <c r="D1425" s="17"/>
      <c r="E1425" s="18"/>
      <c r="F1425" s="25"/>
      <c r="G1425" s="12">
        <f>IF(AND(ISNUMBER($E1425),$C1425&gt;='40'!$A$4),
IF(ROUND($C1425,2)&gt;=MAX('40'!$A$4:$A$103),
(VLOOKUP(MAX('40'!$A$4:$A$103),'40'!$A$4:$L$103,9,1)*7/6)/ROUND($D1425*4.33,2),
(VLOOKUP(ROUND(Tabelle1!$C1425,2),'40'!$A$4:$L$103,9,1)*7/6)/ROUND($D1425*4.33,2)),0)</f>
        <v>0</v>
      </c>
      <c r="H1425" s="3">
        <f t="shared" si="22"/>
        <v>0</v>
      </c>
    </row>
    <row r="1426" spans="1:8" x14ac:dyDescent="0.3">
      <c r="A1426" s="19"/>
      <c r="B1426" s="20"/>
      <c r="C1426" s="21"/>
      <c r="D1426" s="17"/>
      <c r="E1426" s="18"/>
      <c r="F1426" s="25"/>
      <c r="G1426" s="12">
        <f>IF(AND(ISNUMBER($E1426),$C1426&gt;='40'!$A$4),
IF(ROUND($C1426,2)&gt;=MAX('40'!$A$4:$A$103),
(VLOOKUP(MAX('40'!$A$4:$A$103),'40'!$A$4:$L$103,9,1)*7/6)/ROUND($D1426*4.33,2),
(VLOOKUP(ROUND(Tabelle1!$C1426,2),'40'!$A$4:$L$103,9,1)*7/6)/ROUND($D1426*4.33,2)),0)</f>
        <v>0</v>
      </c>
      <c r="H1426" s="3">
        <f t="shared" si="22"/>
        <v>0</v>
      </c>
    </row>
    <row r="1427" spans="1:8" x14ac:dyDescent="0.3">
      <c r="A1427" s="19"/>
      <c r="B1427" s="20"/>
      <c r="C1427" s="21"/>
      <c r="D1427" s="17"/>
      <c r="E1427" s="18"/>
      <c r="F1427" s="25"/>
      <c r="G1427" s="12">
        <f>IF(AND(ISNUMBER($E1427),$C1427&gt;='40'!$A$4),
IF(ROUND($C1427,2)&gt;=MAX('40'!$A$4:$A$103),
(VLOOKUP(MAX('40'!$A$4:$A$103),'40'!$A$4:$L$103,9,1)*7/6)/ROUND($D1427*4.33,2),
(VLOOKUP(ROUND(Tabelle1!$C1427,2),'40'!$A$4:$L$103,9,1)*7/6)/ROUND($D1427*4.33,2)),0)</f>
        <v>0</v>
      </c>
      <c r="H1427" s="3">
        <f t="shared" si="22"/>
        <v>0</v>
      </c>
    </row>
    <row r="1428" spans="1:8" x14ac:dyDescent="0.3">
      <c r="A1428" s="19"/>
      <c r="B1428" s="20"/>
      <c r="C1428" s="21"/>
      <c r="D1428" s="17"/>
      <c r="E1428" s="18"/>
      <c r="F1428" s="25"/>
      <c r="G1428" s="12">
        <f>IF(AND(ISNUMBER($E1428),$C1428&gt;='40'!$A$4),
IF(ROUND($C1428,2)&gt;=MAX('40'!$A$4:$A$103),
(VLOOKUP(MAX('40'!$A$4:$A$103),'40'!$A$4:$L$103,9,1)*7/6)/ROUND($D1428*4.33,2),
(VLOOKUP(ROUND(Tabelle1!$C1428,2),'40'!$A$4:$L$103,9,1)*7/6)/ROUND($D1428*4.33,2)),0)</f>
        <v>0</v>
      </c>
      <c r="H1428" s="3">
        <f t="shared" si="22"/>
        <v>0</v>
      </c>
    </row>
    <row r="1429" spans="1:8" x14ac:dyDescent="0.3">
      <c r="A1429" s="19"/>
      <c r="B1429" s="20"/>
      <c r="C1429" s="21"/>
      <c r="D1429" s="17"/>
      <c r="E1429" s="18"/>
      <c r="F1429" s="25"/>
      <c r="G1429" s="12">
        <f>IF(AND(ISNUMBER($E1429),$C1429&gt;='40'!$A$4),
IF(ROUND($C1429,2)&gt;=MAX('40'!$A$4:$A$103),
(VLOOKUP(MAX('40'!$A$4:$A$103),'40'!$A$4:$L$103,9,1)*7/6)/ROUND($D1429*4.33,2),
(VLOOKUP(ROUND(Tabelle1!$C1429,2),'40'!$A$4:$L$103,9,1)*7/6)/ROUND($D1429*4.33,2)),0)</f>
        <v>0</v>
      </c>
      <c r="H1429" s="3">
        <f t="shared" si="22"/>
        <v>0</v>
      </c>
    </row>
    <row r="1430" spans="1:8" x14ac:dyDescent="0.3">
      <c r="A1430" s="19"/>
      <c r="B1430" s="20"/>
      <c r="C1430" s="21"/>
      <c r="D1430" s="17"/>
      <c r="E1430" s="18"/>
      <c r="F1430" s="25"/>
      <c r="G1430" s="12">
        <f>IF(AND(ISNUMBER($E1430),$C1430&gt;='40'!$A$4),
IF(ROUND($C1430,2)&gt;=MAX('40'!$A$4:$A$103),
(VLOOKUP(MAX('40'!$A$4:$A$103),'40'!$A$4:$L$103,9,1)*7/6)/ROUND($D1430*4.33,2),
(VLOOKUP(ROUND(Tabelle1!$C1430,2),'40'!$A$4:$L$103,9,1)*7/6)/ROUND($D1430*4.33,2)),0)</f>
        <v>0</v>
      </c>
      <c r="H1430" s="3">
        <f t="shared" si="22"/>
        <v>0</v>
      </c>
    </row>
    <row r="1431" spans="1:8" x14ac:dyDescent="0.3">
      <c r="A1431" s="19"/>
      <c r="B1431" s="20"/>
      <c r="C1431" s="21"/>
      <c r="D1431" s="17"/>
      <c r="E1431" s="18"/>
      <c r="F1431" s="25"/>
      <c r="G1431" s="12">
        <f>IF(AND(ISNUMBER($E1431),$C1431&gt;='40'!$A$4),
IF(ROUND($C1431,2)&gt;=MAX('40'!$A$4:$A$103),
(VLOOKUP(MAX('40'!$A$4:$A$103),'40'!$A$4:$L$103,9,1)*7/6)/ROUND($D1431*4.33,2),
(VLOOKUP(ROUND(Tabelle1!$C1431,2),'40'!$A$4:$L$103,9,1)*7/6)/ROUND($D1431*4.33,2)),0)</f>
        <v>0</v>
      </c>
      <c r="H1431" s="3">
        <f t="shared" si="22"/>
        <v>0</v>
      </c>
    </row>
    <row r="1432" spans="1:8" x14ac:dyDescent="0.3">
      <c r="A1432" s="19"/>
      <c r="B1432" s="20"/>
      <c r="C1432" s="21"/>
      <c r="D1432" s="17"/>
      <c r="E1432" s="18"/>
      <c r="F1432" s="25"/>
      <c r="G1432" s="12">
        <f>IF(AND(ISNUMBER($E1432),$C1432&gt;='40'!$A$4),
IF(ROUND($C1432,2)&gt;=MAX('40'!$A$4:$A$103),
(VLOOKUP(MAX('40'!$A$4:$A$103),'40'!$A$4:$L$103,9,1)*7/6)/ROUND($D1432*4.33,2),
(VLOOKUP(ROUND(Tabelle1!$C1432,2),'40'!$A$4:$L$103,9,1)*7/6)/ROUND($D1432*4.33,2)),0)</f>
        <v>0</v>
      </c>
      <c r="H1432" s="3">
        <f t="shared" si="22"/>
        <v>0</v>
      </c>
    </row>
    <row r="1433" spans="1:8" x14ac:dyDescent="0.3">
      <c r="A1433" s="19"/>
      <c r="B1433" s="20"/>
      <c r="C1433" s="21"/>
      <c r="D1433" s="17"/>
      <c r="E1433" s="18"/>
      <c r="F1433" s="25"/>
      <c r="G1433" s="12">
        <f>IF(AND(ISNUMBER($E1433),$C1433&gt;='40'!$A$4),
IF(ROUND($C1433,2)&gt;=MAX('40'!$A$4:$A$103),
(VLOOKUP(MAX('40'!$A$4:$A$103),'40'!$A$4:$L$103,9,1)*7/6)/ROUND($D1433*4.33,2),
(VLOOKUP(ROUND(Tabelle1!$C1433,2),'40'!$A$4:$L$103,9,1)*7/6)/ROUND($D1433*4.33,2)),0)</f>
        <v>0</v>
      </c>
      <c r="H1433" s="3">
        <f t="shared" si="22"/>
        <v>0</v>
      </c>
    </row>
    <row r="1434" spans="1:8" x14ac:dyDescent="0.3">
      <c r="A1434" s="19"/>
      <c r="B1434" s="20"/>
      <c r="C1434" s="21"/>
      <c r="D1434" s="17"/>
      <c r="E1434" s="18"/>
      <c r="F1434" s="25"/>
      <c r="G1434" s="12">
        <f>IF(AND(ISNUMBER($E1434),$C1434&gt;='40'!$A$4),
IF(ROUND($C1434,2)&gt;=MAX('40'!$A$4:$A$103),
(VLOOKUP(MAX('40'!$A$4:$A$103),'40'!$A$4:$L$103,9,1)*7/6)/ROUND($D1434*4.33,2),
(VLOOKUP(ROUND(Tabelle1!$C1434,2),'40'!$A$4:$L$103,9,1)*7/6)/ROUND($D1434*4.33,2)),0)</f>
        <v>0</v>
      </c>
      <c r="H1434" s="3">
        <f t="shared" si="22"/>
        <v>0</v>
      </c>
    </row>
    <row r="1435" spans="1:8" x14ac:dyDescent="0.3">
      <c r="A1435" s="19"/>
      <c r="B1435" s="20"/>
      <c r="C1435" s="21"/>
      <c r="D1435" s="17"/>
      <c r="E1435" s="18"/>
      <c r="F1435" s="25"/>
      <c r="G1435" s="12">
        <f>IF(AND(ISNUMBER($E1435),$C1435&gt;='40'!$A$4),
IF(ROUND($C1435,2)&gt;=MAX('40'!$A$4:$A$103),
(VLOOKUP(MAX('40'!$A$4:$A$103),'40'!$A$4:$L$103,9,1)*7/6)/ROUND($D1435*4.33,2),
(VLOOKUP(ROUND(Tabelle1!$C1435,2),'40'!$A$4:$L$103,9,1)*7/6)/ROUND($D1435*4.33,2)),0)</f>
        <v>0</v>
      </c>
      <c r="H1435" s="3">
        <f t="shared" si="22"/>
        <v>0</v>
      </c>
    </row>
    <row r="1436" spans="1:8" x14ac:dyDescent="0.3">
      <c r="A1436" s="19"/>
      <c r="B1436" s="20"/>
      <c r="C1436" s="21"/>
      <c r="D1436" s="17"/>
      <c r="E1436" s="18"/>
      <c r="F1436" s="25"/>
      <c r="G1436" s="12">
        <f>IF(AND(ISNUMBER($E1436),$C1436&gt;='40'!$A$4),
IF(ROUND($C1436,2)&gt;=MAX('40'!$A$4:$A$103),
(VLOOKUP(MAX('40'!$A$4:$A$103),'40'!$A$4:$L$103,9,1)*7/6)/ROUND($D1436*4.33,2),
(VLOOKUP(ROUND(Tabelle1!$C1436,2),'40'!$A$4:$L$103,9,1)*7/6)/ROUND($D1436*4.33,2)),0)</f>
        <v>0</v>
      </c>
      <c r="H1436" s="3">
        <f t="shared" si="22"/>
        <v>0</v>
      </c>
    </row>
    <row r="1437" spans="1:8" x14ac:dyDescent="0.3">
      <c r="A1437" s="19"/>
      <c r="B1437" s="20"/>
      <c r="C1437" s="21"/>
      <c r="D1437" s="17"/>
      <c r="E1437" s="18"/>
      <c r="F1437" s="25"/>
      <c r="G1437" s="12">
        <f>IF(AND(ISNUMBER($E1437),$C1437&gt;='40'!$A$4),
IF(ROUND($C1437,2)&gt;=MAX('40'!$A$4:$A$103),
(VLOOKUP(MAX('40'!$A$4:$A$103),'40'!$A$4:$L$103,9,1)*7/6)/ROUND($D1437*4.33,2),
(VLOOKUP(ROUND(Tabelle1!$C1437,2),'40'!$A$4:$L$103,9,1)*7/6)/ROUND($D1437*4.33,2)),0)</f>
        <v>0</v>
      </c>
      <c r="H1437" s="3">
        <f t="shared" si="22"/>
        <v>0</v>
      </c>
    </row>
    <row r="1438" spans="1:8" x14ac:dyDescent="0.3">
      <c r="A1438" s="19"/>
      <c r="B1438" s="20"/>
      <c r="C1438" s="21"/>
      <c r="D1438" s="17"/>
      <c r="E1438" s="18"/>
      <c r="F1438" s="25"/>
      <c r="G1438" s="12">
        <f>IF(AND(ISNUMBER($E1438),$C1438&gt;='40'!$A$4),
IF(ROUND($C1438,2)&gt;=MAX('40'!$A$4:$A$103),
(VLOOKUP(MAX('40'!$A$4:$A$103),'40'!$A$4:$L$103,9,1)*7/6)/ROUND($D1438*4.33,2),
(VLOOKUP(ROUND(Tabelle1!$C1438,2),'40'!$A$4:$L$103,9,1)*7/6)/ROUND($D1438*4.33,2)),0)</f>
        <v>0</v>
      </c>
      <c r="H1438" s="3">
        <f t="shared" si="22"/>
        <v>0</v>
      </c>
    </row>
    <row r="1439" spans="1:8" x14ac:dyDescent="0.3">
      <c r="A1439" s="19"/>
      <c r="B1439" s="20"/>
      <c r="C1439" s="21"/>
      <c r="D1439" s="17"/>
      <c r="E1439" s="18"/>
      <c r="F1439" s="25"/>
      <c r="G1439" s="12">
        <f>IF(AND(ISNUMBER($E1439),$C1439&gt;='40'!$A$4),
IF(ROUND($C1439,2)&gt;=MAX('40'!$A$4:$A$103),
(VLOOKUP(MAX('40'!$A$4:$A$103),'40'!$A$4:$L$103,9,1)*7/6)/ROUND($D1439*4.33,2),
(VLOOKUP(ROUND(Tabelle1!$C1439,2),'40'!$A$4:$L$103,9,1)*7/6)/ROUND($D1439*4.33,2)),0)</f>
        <v>0</v>
      </c>
      <c r="H1439" s="3">
        <f t="shared" si="22"/>
        <v>0</v>
      </c>
    </row>
    <row r="1440" spans="1:8" x14ac:dyDescent="0.3">
      <c r="A1440" s="19"/>
      <c r="B1440" s="20"/>
      <c r="C1440" s="21"/>
      <c r="D1440" s="17"/>
      <c r="E1440" s="18"/>
      <c r="F1440" s="25"/>
      <c r="G1440" s="12">
        <f>IF(AND(ISNUMBER($E1440),$C1440&gt;='40'!$A$4),
IF(ROUND($C1440,2)&gt;=MAX('40'!$A$4:$A$103),
(VLOOKUP(MAX('40'!$A$4:$A$103),'40'!$A$4:$L$103,9,1)*7/6)/ROUND($D1440*4.33,2),
(VLOOKUP(ROUND(Tabelle1!$C1440,2),'40'!$A$4:$L$103,9,1)*7/6)/ROUND($D1440*4.33,2)),0)</f>
        <v>0</v>
      </c>
      <c r="H1440" s="3">
        <f t="shared" si="22"/>
        <v>0</v>
      </c>
    </row>
    <row r="1441" spans="1:8" x14ac:dyDescent="0.3">
      <c r="A1441" s="19"/>
      <c r="B1441" s="20"/>
      <c r="C1441" s="21"/>
      <c r="D1441" s="17"/>
      <c r="E1441" s="18"/>
      <c r="F1441" s="25"/>
      <c r="G1441" s="12">
        <f>IF(AND(ISNUMBER($E1441),$C1441&gt;='40'!$A$4),
IF(ROUND($C1441,2)&gt;=MAX('40'!$A$4:$A$103),
(VLOOKUP(MAX('40'!$A$4:$A$103),'40'!$A$4:$L$103,9,1)*7/6)/ROUND($D1441*4.33,2),
(VLOOKUP(ROUND(Tabelle1!$C1441,2),'40'!$A$4:$L$103,9,1)*7/6)/ROUND($D1441*4.33,2)),0)</f>
        <v>0</v>
      </c>
      <c r="H1441" s="3">
        <f t="shared" si="22"/>
        <v>0</v>
      </c>
    </row>
    <row r="1442" spans="1:8" x14ac:dyDescent="0.3">
      <c r="A1442" s="19"/>
      <c r="B1442" s="20"/>
      <c r="C1442" s="21"/>
      <c r="D1442" s="17"/>
      <c r="E1442" s="18"/>
      <c r="F1442" s="25"/>
      <c r="G1442" s="12">
        <f>IF(AND(ISNUMBER($E1442),$C1442&gt;='40'!$A$4),
IF(ROUND($C1442,2)&gt;=MAX('40'!$A$4:$A$103),
(VLOOKUP(MAX('40'!$A$4:$A$103),'40'!$A$4:$L$103,9,1)*7/6)/ROUND($D1442*4.33,2),
(VLOOKUP(ROUND(Tabelle1!$C1442,2),'40'!$A$4:$L$103,9,1)*7/6)/ROUND($D1442*4.33,2)),0)</f>
        <v>0</v>
      </c>
      <c r="H1442" s="3">
        <f t="shared" si="22"/>
        <v>0</v>
      </c>
    </row>
    <row r="1443" spans="1:8" x14ac:dyDescent="0.3">
      <c r="A1443" s="19"/>
      <c r="B1443" s="20"/>
      <c r="C1443" s="21"/>
      <c r="D1443" s="17"/>
      <c r="E1443" s="18"/>
      <c r="F1443" s="25"/>
      <c r="G1443" s="12">
        <f>IF(AND(ISNUMBER($E1443),$C1443&gt;='40'!$A$4),
IF(ROUND($C1443,2)&gt;=MAX('40'!$A$4:$A$103),
(VLOOKUP(MAX('40'!$A$4:$A$103),'40'!$A$4:$L$103,9,1)*7/6)/ROUND($D1443*4.33,2),
(VLOOKUP(ROUND(Tabelle1!$C1443,2),'40'!$A$4:$L$103,9,1)*7/6)/ROUND($D1443*4.33,2)),0)</f>
        <v>0</v>
      </c>
      <c r="H1443" s="3">
        <f t="shared" si="22"/>
        <v>0</v>
      </c>
    </row>
    <row r="1444" spans="1:8" x14ac:dyDescent="0.3">
      <c r="A1444" s="19"/>
      <c r="B1444" s="20"/>
      <c r="C1444" s="21"/>
      <c r="D1444" s="17"/>
      <c r="E1444" s="18"/>
      <c r="F1444" s="25"/>
      <c r="G1444" s="12">
        <f>IF(AND(ISNUMBER($E1444),$C1444&gt;='40'!$A$4),
IF(ROUND($C1444,2)&gt;=MAX('40'!$A$4:$A$103),
(VLOOKUP(MAX('40'!$A$4:$A$103),'40'!$A$4:$L$103,9,1)*7/6)/ROUND($D1444*4.33,2),
(VLOOKUP(ROUND(Tabelle1!$C1444,2),'40'!$A$4:$L$103,9,1)*7/6)/ROUND($D1444*4.33,2)),0)</f>
        <v>0</v>
      </c>
      <c r="H1444" s="3">
        <f t="shared" si="22"/>
        <v>0</v>
      </c>
    </row>
    <row r="1445" spans="1:8" x14ac:dyDescent="0.3">
      <c r="A1445" s="19"/>
      <c r="B1445" s="20"/>
      <c r="C1445" s="21"/>
      <c r="D1445" s="17"/>
      <c r="E1445" s="18"/>
      <c r="F1445" s="25"/>
      <c r="G1445" s="12">
        <f>IF(AND(ISNUMBER($E1445),$C1445&gt;='40'!$A$4),
IF(ROUND($C1445,2)&gt;=MAX('40'!$A$4:$A$103),
(VLOOKUP(MAX('40'!$A$4:$A$103),'40'!$A$4:$L$103,9,1)*7/6)/ROUND($D1445*4.33,2),
(VLOOKUP(ROUND(Tabelle1!$C1445,2),'40'!$A$4:$L$103,9,1)*7/6)/ROUND($D1445*4.33,2)),0)</f>
        <v>0</v>
      </c>
      <c r="H1445" s="3">
        <f t="shared" si="22"/>
        <v>0</v>
      </c>
    </row>
    <row r="1446" spans="1:8" x14ac:dyDescent="0.3">
      <c r="A1446" s="19"/>
      <c r="B1446" s="20"/>
      <c r="C1446" s="21"/>
      <c r="D1446" s="17"/>
      <c r="E1446" s="18"/>
      <c r="F1446" s="25"/>
      <c r="G1446" s="12">
        <f>IF(AND(ISNUMBER($E1446),$C1446&gt;='40'!$A$4),
IF(ROUND($C1446,2)&gt;=MAX('40'!$A$4:$A$103),
(VLOOKUP(MAX('40'!$A$4:$A$103),'40'!$A$4:$L$103,9,1)*7/6)/ROUND($D1446*4.33,2),
(VLOOKUP(ROUND(Tabelle1!$C1446,2),'40'!$A$4:$L$103,9,1)*7/6)/ROUND($D1446*4.33,2)),0)</f>
        <v>0</v>
      </c>
      <c r="H1446" s="3">
        <f t="shared" si="22"/>
        <v>0</v>
      </c>
    </row>
    <row r="1447" spans="1:8" x14ac:dyDescent="0.3">
      <c r="A1447" s="19"/>
      <c r="B1447" s="20"/>
      <c r="C1447" s="21"/>
      <c r="D1447" s="17"/>
      <c r="E1447" s="18"/>
      <c r="F1447" s="25"/>
      <c r="G1447" s="12">
        <f>IF(AND(ISNUMBER($E1447),$C1447&gt;='40'!$A$4),
IF(ROUND($C1447,2)&gt;=MAX('40'!$A$4:$A$103),
(VLOOKUP(MAX('40'!$A$4:$A$103),'40'!$A$4:$L$103,9,1)*7/6)/ROUND($D1447*4.33,2),
(VLOOKUP(ROUND(Tabelle1!$C1447,2),'40'!$A$4:$L$103,9,1)*7/6)/ROUND($D1447*4.33,2)),0)</f>
        <v>0</v>
      </c>
      <c r="H1447" s="3">
        <f t="shared" si="22"/>
        <v>0</v>
      </c>
    </row>
    <row r="1448" spans="1:8" x14ac:dyDescent="0.3">
      <c r="A1448" s="19"/>
      <c r="B1448" s="20"/>
      <c r="C1448" s="21"/>
      <c r="D1448" s="17"/>
      <c r="E1448" s="18"/>
      <c r="F1448" s="25"/>
      <c r="G1448" s="12">
        <f>IF(AND(ISNUMBER($E1448),$C1448&gt;='40'!$A$4),
IF(ROUND($C1448,2)&gt;=MAX('40'!$A$4:$A$103),
(VLOOKUP(MAX('40'!$A$4:$A$103),'40'!$A$4:$L$103,9,1)*7/6)/ROUND($D1448*4.33,2),
(VLOOKUP(ROUND(Tabelle1!$C1448,2),'40'!$A$4:$L$103,9,1)*7/6)/ROUND($D1448*4.33,2)),0)</f>
        <v>0</v>
      </c>
      <c r="H1448" s="3">
        <f t="shared" si="22"/>
        <v>0</v>
      </c>
    </row>
    <row r="1449" spans="1:8" x14ac:dyDescent="0.3">
      <c r="A1449" s="19"/>
      <c r="B1449" s="20"/>
      <c r="C1449" s="21"/>
      <c r="D1449" s="17"/>
      <c r="E1449" s="18"/>
      <c r="F1449" s="25"/>
      <c r="G1449" s="12">
        <f>IF(AND(ISNUMBER($E1449),$C1449&gt;='40'!$A$4),
IF(ROUND($C1449,2)&gt;=MAX('40'!$A$4:$A$103),
(VLOOKUP(MAX('40'!$A$4:$A$103),'40'!$A$4:$L$103,9,1)*7/6)/ROUND($D1449*4.33,2),
(VLOOKUP(ROUND(Tabelle1!$C1449,2),'40'!$A$4:$L$103,9,1)*7/6)/ROUND($D1449*4.33,2)),0)</f>
        <v>0</v>
      </c>
      <c r="H1449" s="3">
        <f t="shared" si="22"/>
        <v>0</v>
      </c>
    </row>
    <row r="1450" spans="1:8" x14ac:dyDescent="0.3">
      <c r="A1450" s="19"/>
      <c r="B1450" s="20"/>
      <c r="C1450" s="21"/>
      <c r="D1450" s="17"/>
      <c r="E1450" s="18"/>
      <c r="F1450" s="25"/>
      <c r="G1450" s="12">
        <f>IF(AND(ISNUMBER($E1450),$C1450&gt;='40'!$A$4),
IF(ROUND($C1450,2)&gt;=MAX('40'!$A$4:$A$103),
(VLOOKUP(MAX('40'!$A$4:$A$103),'40'!$A$4:$L$103,9,1)*7/6)/ROUND($D1450*4.33,2),
(VLOOKUP(ROUND(Tabelle1!$C1450,2),'40'!$A$4:$L$103,9,1)*7/6)/ROUND($D1450*4.33,2)),0)</f>
        <v>0</v>
      </c>
      <c r="H1450" s="3">
        <f t="shared" si="22"/>
        <v>0</v>
      </c>
    </row>
    <row r="1451" spans="1:8" x14ac:dyDescent="0.3">
      <c r="A1451" s="19"/>
      <c r="B1451" s="20"/>
      <c r="C1451" s="21"/>
      <c r="D1451" s="17"/>
      <c r="E1451" s="18"/>
      <c r="F1451" s="25"/>
      <c r="G1451" s="12">
        <f>IF(AND(ISNUMBER($E1451),$C1451&gt;='40'!$A$4),
IF(ROUND($C1451,2)&gt;=MAX('40'!$A$4:$A$103),
(VLOOKUP(MAX('40'!$A$4:$A$103),'40'!$A$4:$L$103,9,1)*7/6)/ROUND($D1451*4.33,2),
(VLOOKUP(ROUND(Tabelle1!$C1451,2),'40'!$A$4:$L$103,9,1)*7/6)/ROUND($D1451*4.33,2)),0)</f>
        <v>0</v>
      </c>
      <c r="H1451" s="3">
        <f t="shared" si="22"/>
        <v>0</v>
      </c>
    </row>
    <row r="1452" spans="1:8" x14ac:dyDescent="0.3">
      <c r="A1452" s="19"/>
      <c r="B1452" s="20"/>
      <c r="C1452" s="21"/>
      <c r="D1452" s="17"/>
      <c r="E1452" s="18"/>
      <c r="F1452" s="25"/>
      <c r="G1452" s="12">
        <f>IF(AND(ISNUMBER($E1452),$C1452&gt;='40'!$A$4),
IF(ROUND($C1452,2)&gt;=MAX('40'!$A$4:$A$103),
(VLOOKUP(MAX('40'!$A$4:$A$103),'40'!$A$4:$L$103,9,1)*7/6)/ROUND($D1452*4.33,2),
(VLOOKUP(ROUND(Tabelle1!$C1452,2),'40'!$A$4:$L$103,9,1)*7/6)/ROUND($D1452*4.33,2)),0)</f>
        <v>0</v>
      </c>
      <c r="H1452" s="3">
        <f t="shared" si="22"/>
        <v>0</v>
      </c>
    </row>
    <row r="1453" spans="1:8" x14ac:dyDescent="0.3">
      <c r="A1453" s="19"/>
      <c r="B1453" s="20"/>
      <c r="C1453" s="21"/>
      <c r="D1453" s="17"/>
      <c r="E1453" s="18"/>
      <c r="F1453" s="25"/>
      <c r="G1453" s="12">
        <f>IF(AND(ISNUMBER($E1453),$C1453&gt;='40'!$A$4),
IF(ROUND($C1453,2)&gt;=MAX('40'!$A$4:$A$103),
(VLOOKUP(MAX('40'!$A$4:$A$103),'40'!$A$4:$L$103,9,1)*7/6)/ROUND($D1453*4.33,2),
(VLOOKUP(ROUND(Tabelle1!$C1453,2),'40'!$A$4:$L$103,9,1)*7/6)/ROUND($D1453*4.33,2)),0)</f>
        <v>0</v>
      </c>
      <c r="H1453" s="3">
        <f t="shared" si="22"/>
        <v>0</v>
      </c>
    </row>
    <row r="1454" spans="1:8" x14ac:dyDescent="0.3">
      <c r="A1454" s="19"/>
      <c r="B1454" s="20"/>
      <c r="C1454" s="21"/>
      <c r="D1454" s="17"/>
      <c r="E1454" s="18"/>
      <c r="F1454" s="25"/>
      <c r="G1454" s="12">
        <f>IF(AND(ISNUMBER($E1454),$C1454&gt;='40'!$A$4),
IF(ROUND($C1454,2)&gt;=MAX('40'!$A$4:$A$103),
(VLOOKUP(MAX('40'!$A$4:$A$103),'40'!$A$4:$L$103,9,1)*7/6)/ROUND($D1454*4.33,2),
(VLOOKUP(ROUND(Tabelle1!$C1454,2),'40'!$A$4:$L$103,9,1)*7/6)/ROUND($D1454*4.33,2)),0)</f>
        <v>0</v>
      </c>
      <c r="H1454" s="3">
        <f t="shared" si="22"/>
        <v>0</v>
      </c>
    </row>
    <row r="1455" spans="1:8" x14ac:dyDescent="0.3">
      <c r="A1455" s="19"/>
      <c r="B1455" s="20"/>
      <c r="C1455" s="21"/>
      <c r="D1455" s="17"/>
      <c r="E1455" s="18"/>
      <c r="F1455" s="25"/>
      <c r="G1455" s="12">
        <f>IF(AND(ISNUMBER($E1455),$C1455&gt;='40'!$A$4),
IF(ROUND($C1455,2)&gt;=MAX('40'!$A$4:$A$103),
(VLOOKUP(MAX('40'!$A$4:$A$103),'40'!$A$4:$L$103,9,1)*7/6)/ROUND($D1455*4.33,2),
(VLOOKUP(ROUND(Tabelle1!$C1455,2),'40'!$A$4:$L$103,9,1)*7/6)/ROUND($D1455*4.33,2)),0)</f>
        <v>0</v>
      </c>
      <c r="H1455" s="3">
        <f t="shared" ref="H1455:H1490" si="23">+G1455*F1455</f>
        <v>0</v>
      </c>
    </row>
    <row r="1456" spans="1:8" x14ac:dyDescent="0.3">
      <c r="A1456" s="19"/>
      <c r="B1456" s="20"/>
      <c r="C1456" s="21"/>
      <c r="D1456" s="17"/>
      <c r="E1456" s="18"/>
      <c r="F1456" s="25"/>
      <c r="G1456" s="12">
        <f>IF(AND(ISNUMBER($E1456),$C1456&gt;='40'!$A$4),
IF(ROUND($C1456,2)&gt;=MAX('40'!$A$4:$A$103),
(VLOOKUP(MAX('40'!$A$4:$A$103),'40'!$A$4:$L$103,9,1)*7/6)/ROUND($D1456*4.33,2),
(VLOOKUP(ROUND(Tabelle1!$C1456,2),'40'!$A$4:$L$103,9,1)*7/6)/ROUND($D1456*4.33,2)),0)</f>
        <v>0</v>
      </c>
      <c r="H1456" s="3">
        <f t="shared" si="23"/>
        <v>0</v>
      </c>
    </row>
    <row r="1457" spans="1:8" x14ac:dyDescent="0.3">
      <c r="A1457" s="19"/>
      <c r="B1457" s="20"/>
      <c r="C1457" s="21"/>
      <c r="D1457" s="17"/>
      <c r="E1457" s="18"/>
      <c r="F1457" s="25"/>
      <c r="G1457" s="12">
        <f>IF(AND(ISNUMBER($E1457),$C1457&gt;='40'!$A$4),
IF(ROUND($C1457,2)&gt;=MAX('40'!$A$4:$A$103),
(VLOOKUP(MAX('40'!$A$4:$A$103),'40'!$A$4:$L$103,9,1)*7/6)/ROUND($D1457*4.33,2),
(VLOOKUP(ROUND(Tabelle1!$C1457,2),'40'!$A$4:$L$103,9,1)*7/6)/ROUND($D1457*4.33,2)),0)</f>
        <v>0</v>
      </c>
      <c r="H1457" s="3">
        <f t="shared" si="23"/>
        <v>0</v>
      </c>
    </row>
    <row r="1458" spans="1:8" x14ac:dyDescent="0.3">
      <c r="A1458" s="19"/>
      <c r="B1458" s="20"/>
      <c r="C1458" s="21"/>
      <c r="D1458" s="17"/>
      <c r="E1458" s="18"/>
      <c r="F1458" s="25"/>
      <c r="G1458" s="12">
        <f>IF(AND(ISNUMBER($E1458),$C1458&gt;='40'!$A$4),
IF(ROUND($C1458,2)&gt;=MAX('40'!$A$4:$A$103),
(VLOOKUP(MAX('40'!$A$4:$A$103),'40'!$A$4:$L$103,9,1)*7/6)/ROUND($D1458*4.33,2),
(VLOOKUP(ROUND(Tabelle1!$C1458,2),'40'!$A$4:$L$103,9,1)*7/6)/ROUND($D1458*4.33,2)),0)</f>
        <v>0</v>
      </c>
      <c r="H1458" s="3">
        <f t="shared" si="23"/>
        <v>0</v>
      </c>
    </row>
    <row r="1459" spans="1:8" x14ac:dyDescent="0.3">
      <c r="A1459" s="19"/>
      <c r="B1459" s="20"/>
      <c r="C1459" s="21"/>
      <c r="D1459" s="17"/>
      <c r="E1459" s="18"/>
      <c r="F1459" s="25"/>
      <c r="G1459" s="12">
        <f>IF(AND(ISNUMBER($E1459),$C1459&gt;='40'!$A$4),
IF(ROUND($C1459,2)&gt;=MAX('40'!$A$4:$A$103),
(VLOOKUP(MAX('40'!$A$4:$A$103),'40'!$A$4:$L$103,9,1)*7/6)/ROUND($D1459*4.33,2),
(VLOOKUP(ROUND(Tabelle1!$C1459,2),'40'!$A$4:$L$103,9,1)*7/6)/ROUND($D1459*4.33,2)),0)</f>
        <v>0</v>
      </c>
      <c r="H1459" s="3">
        <f t="shared" si="23"/>
        <v>0</v>
      </c>
    </row>
    <row r="1460" spans="1:8" x14ac:dyDescent="0.3">
      <c r="A1460" s="19"/>
      <c r="B1460" s="20"/>
      <c r="C1460" s="21"/>
      <c r="D1460" s="17"/>
      <c r="E1460" s="18"/>
      <c r="F1460" s="25"/>
      <c r="G1460" s="12">
        <f>IF(AND(ISNUMBER($E1460),$C1460&gt;='40'!$A$4),
IF(ROUND($C1460,2)&gt;=MAX('40'!$A$4:$A$103),
(VLOOKUP(MAX('40'!$A$4:$A$103),'40'!$A$4:$L$103,9,1)*7/6)/ROUND($D1460*4.33,2),
(VLOOKUP(ROUND(Tabelle1!$C1460,2),'40'!$A$4:$L$103,9,1)*7/6)/ROUND($D1460*4.33,2)),0)</f>
        <v>0</v>
      </c>
      <c r="H1460" s="3">
        <f t="shared" si="23"/>
        <v>0</v>
      </c>
    </row>
    <row r="1461" spans="1:8" x14ac:dyDescent="0.3">
      <c r="A1461" s="19"/>
      <c r="B1461" s="20"/>
      <c r="C1461" s="21"/>
      <c r="D1461" s="17"/>
      <c r="E1461" s="18"/>
      <c r="F1461" s="25"/>
      <c r="G1461" s="12">
        <f>IF(AND(ISNUMBER($E1461),$C1461&gt;='40'!$A$4),
IF(ROUND($C1461,2)&gt;=MAX('40'!$A$4:$A$103),
(VLOOKUP(MAX('40'!$A$4:$A$103),'40'!$A$4:$L$103,9,1)*7/6)/ROUND($D1461*4.33,2),
(VLOOKUP(ROUND(Tabelle1!$C1461,2),'40'!$A$4:$L$103,9,1)*7/6)/ROUND($D1461*4.33,2)),0)</f>
        <v>0</v>
      </c>
      <c r="H1461" s="3">
        <f t="shared" si="23"/>
        <v>0</v>
      </c>
    </row>
    <row r="1462" spans="1:8" x14ac:dyDescent="0.3">
      <c r="A1462" s="19"/>
      <c r="B1462" s="20"/>
      <c r="C1462" s="21"/>
      <c r="D1462" s="17"/>
      <c r="E1462" s="18"/>
      <c r="F1462" s="25"/>
      <c r="G1462" s="12">
        <f>IF(AND(ISNUMBER($E1462),$C1462&gt;='40'!$A$4),
IF(ROUND($C1462,2)&gt;=MAX('40'!$A$4:$A$103),
(VLOOKUP(MAX('40'!$A$4:$A$103),'40'!$A$4:$L$103,9,1)*7/6)/ROUND($D1462*4.33,2),
(VLOOKUP(ROUND(Tabelle1!$C1462,2),'40'!$A$4:$L$103,9,1)*7/6)/ROUND($D1462*4.33,2)),0)</f>
        <v>0</v>
      </c>
      <c r="H1462" s="3">
        <f t="shared" si="23"/>
        <v>0</v>
      </c>
    </row>
    <row r="1463" spans="1:8" x14ac:dyDescent="0.3">
      <c r="A1463" s="19"/>
      <c r="B1463" s="20"/>
      <c r="C1463" s="21"/>
      <c r="D1463" s="17"/>
      <c r="E1463" s="18"/>
      <c r="F1463" s="25"/>
      <c r="G1463" s="12">
        <f>IF(AND(ISNUMBER($E1463),$C1463&gt;='40'!$A$4),
IF(ROUND($C1463,2)&gt;=MAX('40'!$A$4:$A$103),
(VLOOKUP(MAX('40'!$A$4:$A$103),'40'!$A$4:$L$103,9,1)*7/6)/ROUND($D1463*4.33,2),
(VLOOKUP(ROUND(Tabelle1!$C1463,2),'40'!$A$4:$L$103,9,1)*7/6)/ROUND($D1463*4.33,2)),0)</f>
        <v>0</v>
      </c>
      <c r="H1463" s="3">
        <f t="shared" si="23"/>
        <v>0</v>
      </c>
    </row>
    <row r="1464" spans="1:8" x14ac:dyDescent="0.3">
      <c r="A1464" s="19"/>
      <c r="B1464" s="20"/>
      <c r="C1464" s="21"/>
      <c r="D1464" s="17"/>
      <c r="E1464" s="18"/>
      <c r="F1464" s="25"/>
      <c r="G1464" s="12">
        <f>IF(AND(ISNUMBER($E1464),$C1464&gt;='40'!$A$4),
IF(ROUND($C1464,2)&gt;=MAX('40'!$A$4:$A$103),
(VLOOKUP(MAX('40'!$A$4:$A$103),'40'!$A$4:$L$103,9,1)*7/6)/ROUND($D1464*4.33,2),
(VLOOKUP(ROUND(Tabelle1!$C1464,2),'40'!$A$4:$L$103,9,1)*7/6)/ROUND($D1464*4.33,2)),0)</f>
        <v>0</v>
      </c>
      <c r="H1464" s="3">
        <f t="shared" si="23"/>
        <v>0</v>
      </c>
    </row>
    <row r="1465" spans="1:8" x14ac:dyDescent="0.3">
      <c r="A1465" s="19"/>
      <c r="B1465" s="20"/>
      <c r="C1465" s="21"/>
      <c r="D1465" s="17"/>
      <c r="E1465" s="18"/>
      <c r="F1465" s="25"/>
      <c r="G1465" s="12">
        <f>IF(AND(ISNUMBER($E1465),$C1465&gt;='40'!$A$4),
IF(ROUND($C1465,2)&gt;=MAX('40'!$A$4:$A$103),
(VLOOKUP(MAX('40'!$A$4:$A$103),'40'!$A$4:$L$103,9,1)*7/6)/ROUND($D1465*4.33,2),
(VLOOKUP(ROUND(Tabelle1!$C1465,2),'40'!$A$4:$L$103,9,1)*7/6)/ROUND($D1465*4.33,2)),0)</f>
        <v>0</v>
      </c>
      <c r="H1465" s="3">
        <f t="shared" si="23"/>
        <v>0</v>
      </c>
    </row>
    <row r="1466" spans="1:8" x14ac:dyDescent="0.3">
      <c r="A1466" s="19"/>
      <c r="B1466" s="20"/>
      <c r="C1466" s="21"/>
      <c r="D1466" s="17"/>
      <c r="E1466" s="18"/>
      <c r="F1466" s="25"/>
      <c r="G1466" s="12">
        <f>IF(AND(ISNUMBER($E1466),$C1466&gt;='40'!$A$4),
IF(ROUND($C1466,2)&gt;=MAX('40'!$A$4:$A$103),
(VLOOKUP(MAX('40'!$A$4:$A$103),'40'!$A$4:$L$103,9,1)*7/6)/ROUND($D1466*4.33,2),
(VLOOKUP(ROUND(Tabelle1!$C1466,2),'40'!$A$4:$L$103,9,1)*7/6)/ROUND($D1466*4.33,2)),0)</f>
        <v>0</v>
      </c>
      <c r="H1466" s="3">
        <f t="shared" si="23"/>
        <v>0</v>
      </c>
    </row>
    <row r="1467" spans="1:8" x14ac:dyDescent="0.3">
      <c r="A1467" s="19"/>
      <c r="B1467" s="20"/>
      <c r="C1467" s="21"/>
      <c r="D1467" s="17"/>
      <c r="E1467" s="18"/>
      <c r="F1467" s="25"/>
      <c r="G1467" s="12">
        <f>IF(AND(ISNUMBER($E1467),$C1467&gt;='40'!$A$4),
IF(ROUND($C1467,2)&gt;=MAX('40'!$A$4:$A$103),
(VLOOKUP(MAX('40'!$A$4:$A$103),'40'!$A$4:$L$103,9,1)*7/6)/ROUND($D1467*4.33,2),
(VLOOKUP(ROUND(Tabelle1!$C1467,2),'40'!$A$4:$L$103,9,1)*7/6)/ROUND($D1467*4.33,2)),0)</f>
        <v>0</v>
      </c>
      <c r="H1467" s="3">
        <f t="shared" si="23"/>
        <v>0</v>
      </c>
    </row>
    <row r="1468" spans="1:8" x14ac:dyDescent="0.3">
      <c r="A1468" s="19"/>
      <c r="B1468" s="20"/>
      <c r="C1468" s="21"/>
      <c r="D1468" s="17"/>
      <c r="E1468" s="18"/>
      <c r="F1468" s="25"/>
      <c r="G1468" s="12">
        <f>IF(AND(ISNUMBER($E1468),$C1468&gt;='40'!$A$4),
IF(ROUND($C1468,2)&gt;=MAX('40'!$A$4:$A$103),
(VLOOKUP(MAX('40'!$A$4:$A$103),'40'!$A$4:$L$103,9,1)*7/6)/ROUND($D1468*4.33,2),
(VLOOKUP(ROUND(Tabelle1!$C1468,2),'40'!$A$4:$L$103,9,1)*7/6)/ROUND($D1468*4.33,2)),0)</f>
        <v>0</v>
      </c>
      <c r="H1468" s="3">
        <f t="shared" si="23"/>
        <v>0</v>
      </c>
    </row>
    <row r="1469" spans="1:8" x14ac:dyDescent="0.3">
      <c r="A1469" s="19"/>
      <c r="B1469" s="20"/>
      <c r="C1469" s="21"/>
      <c r="D1469" s="17"/>
      <c r="E1469" s="18"/>
      <c r="F1469" s="25"/>
      <c r="G1469" s="12">
        <f>IF(AND(ISNUMBER($E1469),$C1469&gt;='40'!$A$4),
IF(ROUND($C1469,2)&gt;=MAX('40'!$A$4:$A$103),
(VLOOKUP(MAX('40'!$A$4:$A$103),'40'!$A$4:$L$103,9,1)*7/6)/ROUND($D1469*4.33,2),
(VLOOKUP(ROUND(Tabelle1!$C1469,2),'40'!$A$4:$L$103,9,1)*7/6)/ROUND($D1469*4.33,2)),0)</f>
        <v>0</v>
      </c>
      <c r="H1469" s="3">
        <f t="shared" si="23"/>
        <v>0</v>
      </c>
    </row>
    <row r="1470" spans="1:8" x14ac:dyDescent="0.3">
      <c r="A1470" s="19"/>
      <c r="B1470" s="20"/>
      <c r="C1470" s="21"/>
      <c r="D1470" s="17"/>
      <c r="E1470" s="18"/>
      <c r="F1470" s="25"/>
      <c r="G1470" s="12">
        <f>IF(AND(ISNUMBER($E1470),$C1470&gt;='40'!$A$4),
IF(ROUND($C1470,2)&gt;=MAX('40'!$A$4:$A$103),
(VLOOKUP(MAX('40'!$A$4:$A$103),'40'!$A$4:$L$103,9,1)*7/6)/ROUND($D1470*4.33,2),
(VLOOKUP(ROUND(Tabelle1!$C1470,2),'40'!$A$4:$L$103,9,1)*7/6)/ROUND($D1470*4.33,2)),0)</f>
        <v>0</v>
      </c>
      <c r="H1470" s="3">
        <f t="shared" si="23"/>
        <v>0</v>
      </c>
    </row>
    <row r="1471" spans="1:8" x14ac:dyDescent="0.3">
      <c r="A1471" s="19"/>
      <c r="B1471" s="20"/>
      <c r="C1471" s="21"/>
      <c r="D1471" s="17"/>
      <c r="E1471" s="18"/>
      <c r="F1471" s="25"/>
      <c r="G1471" s="12">
        <f>IF(AND(ISNUMBER($E1471),$C1471&gt;='40'!$A$4),
IF(ROUND($C1471,2)&gt;=MAX('40'!$A$4:$A$103),
(VLOOKUP(MAX('40'!$A$4:$A$103),'40'!$A$4:$L$103,9,1)*7/6)/ROUND($D1471*4.33,2),
(VLOOKUP(ROUND(Tabelle1!$C1471,2),'40'!$A$4:$L$103,9,1)*7/6)/ROUND($D1471*4.33,2)),0)</f>
        <v>0</v>
      </c>
      <c r="H1471" s="3">
        <f t="shared" si="23"/>
        <v>0</v>
      </c>
    </row>
    <row r="1472" spans="1:8" x14ac:dyDescent="0.3">
      <c r="A1472" s="19"/>
      <c r="B1472" s="20"/>
      <c r="C1472" s="21"/>
      <c r="D1472" s="17"/>
      <c r="E1472" s="18"/>
      <c r="F1472" s="25"/>
      <c r="G1472" s="12">
        <f>IF(AND(ISNUMBER($E1472),$C1472&gt;='40'!$A$4),
IF(ROUND($C1472,2)&gt;=MAX('40'!$A$4:$A$103),
(VLOOKUP(MAX('40'!$A$4:$A$103),'40'!$A$4:$L$103,9,1)*7/6)/ROUND($D1472*4.33,2),
(VLOOKUP(ROUND(Tabelle1!$C1472,2),'40'!$A$4:$L$103,9,1)*7/6)/ROUND($D1472*4.33,2)),0)</f>
        <v>0</v>
      </c>
      <c r="H1472" s="3">
        <f t="shared" si="23"/>
        <v>0</v>
      </c>
    </row>
    <row r="1473" spans="1:8" x14ac:dyDescent="0.3">
      <c r="A1473" s="19"/>
      <c r="B1473" s="20"/>
      <c r="C1473" s="21"/>
      <c r="D1473" s="17"/>
      <c r="E1473" s="18"/>
      <c r="F1473" s="25"/>
      <c r="G1473" s="12">
        <f>IF(AND(ISNUMBER($E1473),$C1473&gt;='40'!$A$4),
IF(ROUND($C1473,2)&gt;=MAX('40'!$A$4:$A$103),
(VLOOKUP(MAX('40'!$A$4:$A$103),'40'!$A$4:$L$103,9,1)*7/6)/ROUND($D1473*4.33,2),
(VLOOKUP(ROUND(Tabelle1!$C1473,2),'40'!$A$4:$L$103,9,1)*7/6)/ROUND($D1473*4.33,2)),0)</f>
        <v>0</v>
      </c>
      <c r="H1473" s="3">
        <f t="shared" si="23"/>
        <v>0</v>
      </c>
    </row>
    <row r="1474" spans="1:8" x14ac:dyDescent="0.3">
      <c r="A1474" s="19"/>
      <c r="B1474" s="20"/>
      <c r="C1474" s="21"/>
      <c r="D1474" s="17"/>
      <c r="E1474" s="18"/>
      <c r="F1474" s="25"/>
      <c r="G1474" s="12">
        <f>IF(AND(ISNUMBER($E1474),$C1474&gt;='40'!$A$4),
IF(ROUND($C1474,2)&gt;=MAX('40'!$A$4:$A$103),
(VLOOKUP(MAX('40'!$A$4:$A$103),'40'!$A$4:$L$103,9,1)*7/6)/ROUND($D1474*4.33,2),
(VLOOKUP(ROUND(Tabelle1!$C1474,2),'40'!$A$4:$L$103,9,1)*7/6)/ROUND($D1474*4.33,2)),0)</f>
        <v>0</v>
      </c>
      <c r="H1474" s="3">
        <f t="shared" si="23"/>
        <v>0</v>
      </c>
    </row>
    <row r="1475" spans="1:8" x14ac:dyDescent="0.3">
      <c r="A1475" s="19"/>
      <c r="B1475" s="20"/>
      <c r="C1475" s="21"/>
      <c r="D1475" s="17"/>
      <c r="E1475" s="18"/>
      <c r="F1475" s="25"/>
      <c r="G1475" s="12">
        <f>IF(AND(ISNUMBER($E1475),$C1475&gt;='40'!$A$4),
IF(ROUND($C1475,2)&gt;=MAX('40'!$A$4:$A$103),
(VLOOKUP(MAX('40'!$A$4:$A$103),'40'!$A$4:$L$103,9,1)*7/6)/ROUND($D1475*4.33,2),
(VLOOKUP(ROUND(Tabelle1!$C1475,2),'40'!$A$4:$L$103,9,1)*7/6)/ROUND($D1475*4.33,2)),0)</f>
        <v>0</v>
      </c>
      <c r="H1475" s="3">
        <f t="shared" si="23"/>
        <v>0</v>
      </c>
    </row>
    <row r="1476" spans="1:8" x14ac:dyDescent="0.3">
      <c r="A1476" s="19"/>
      <c r="B1476" s="20"/>
      <c r="C1476" s="21"/>
      <c r="D1476" s="17"/>
      <c r="E1476" s="18"/>
      <c r="F1476" s="25"/>
      <c r="G1476" s="12">
        <f>IF(AND(ISNUMBER($E1476),$C1476&gt;='40'!$A$4),
IF(ROUND($C1476,2)&gt;=MAX('40'!$A$4:$A$103),
(VLOOKUP(MAX('40'!$A$4:$A$103),'40'!$A$4:$L$103,9,1)*7/6)/ROUND($D1476*4.33,2),
(VLOOKUP(ROUND(Tabelle1!$C1476,2),'40'!$A$4:$L$103,9,1)*7/6)/ROUND($D1476*4.33,2)),0)</f>
        <v>0</v>
      </c>
      <c r="H1476" s="3">
        <f t="shared" si="23"/>
        <v>0</v>
      </c>
    </row>
    <row r="1477" spans="1:8" x14ac:dyDescent="0.3">
      <c r="A1477" s="19"/>
      <c r="B1477" s="20"/>
      <c r="C1477" s="21"/>
      <c r="D1477" s="17"/>
      <c r="E1477" s="18"/>
      <c r="F1477" s="25"/>
      <c r="G1477" s="12">
        <f>IF(AND(ISNUMBER($E1477),$C1477&gt;='40'!$A$4),
IF(ROUND($C1477,2)&gt;=MAX('40'!$A$4:$A$103),
(VLOOKUP(MAX('40'!$A$4:$A$103),'40'!$A$4:$L$103,9,1)*7/6)/ROUND($D1477*4.33,2),
(VLOOKUP(ROUND(Tabelle1!$C1477,2),'40'!$A$4:$L$103,9,1)*7/6)/ROUND($D1477*4.33,2)),0)</f>
        <v>0</v>
      </c>
      <c r="H1477" s="3">
        <f t="shared" si="23"/>
        <v>0</v>
      </c>
    </row>
    <row r="1478" spans="1:8" x14ac:dyDescent="0.3">
      <c r="A1478" s="19"/>
      <c r="B1478" s="20"/>
      <c r="C1478" s="21"/>
      <c r="D1478" s="17"/>
      <c r="E1478" s="18"/>
      <c r="F1478" s="25"/>
      <c r="G1478" s="12">
        <f>IF(AND(ISNUMBER($E1478),$C1478&gt;='40'!$A$4),
IF(ROUND($C1478,2)&gt;=MAX('40'!$A$4:$A$103),
(VLOOKUP(MAX('40'!$A$4:$A$103),'40'!$A$4:$L$103,9,1)*7/6)/ROUND($D1478*4.33,2),
(VLOOKUP(ROUND(Tabelle1!$C1478,2),'40'!$A$4:$L$103,9,1)*7/6)/ROUND($D1478*4.33,2)),0)</f>
        <v>0</v>
      </c>
      <c r="H1478" s="3">
        <f t="shared" si="23"/>
        <v>0</v>
      </c>
    </row>
    <row r="1479" spans="1:8" x14ac:dyDescent="0.3">
      <c r="A1479" s="19"/>
      <c r="B1479" s="20"/>
      <c r="C1479" s="21"/>
      <c r="D1479" s="17"/>
      <c r="E1479" s="18"/>
      <c r="F1479" s="25"/>
      <c r="G1479" s="12">
        <f>IF(AND(ISNUMBER($E1479),$C1479&gt;='40'!$A$4),
IF(ROUND($C1479,2)&gt;=MAX('40'!$A$4:$A$103),
(VLOOKUP(MAX('40'!$A$4:$A$103),'40'!$A$4:$L$103,9,1)*7/6)/ROUND($D1479*4.33,2),
(VLOOKUP(ROUND(Tabelle1!$C1479,2),'40'!$A$4:$L$103,9,1)*7/6)/ROUND($D1479*4.33,2)),0)</f>
        <v>0</v>
      </c>
      <c r="H1479" s="3">
        <f t="shared" si="23"/>
        <v>0</v>
      </c>
    </row>
    <row r="1480" spans="1:8" x14ac:dyDescent="0.3">
      <c r="A1480" s="19"/>
      <c r="B1480" s="20"/>
      <c r="C1480" s="21"/>
      <c r="D1480" s="17"/>
      <c r="E1480" s="18"/>
      <c r="F1480" s="25"/>
      <c r="G1480" s="12">
        <f>IF(AND(ISNUMBER($E1480),$C1480&gt;='40'!$A$4),
IF(ROUND($C1480,2)&gt;=MAX('40'!$A$4:$A$103),
(VLOOKUP(MAX('40'!$A$4:$A$103),'40'!$A$4:$L$103,9,1)*7/6)/ROUND($D1480*4.33,2),
(VLOOKUP(ROUND(Tabelle1!$C1480,2),'40'!$A$4:$L$103,9,1)*7/6)/ROUND($D1480*4.33,2)),0)</f>
        <v>0</v>
      </c>
      <c r="H1480" s="3">
        <f t="shared" si="23"/>
        <v>0</v>
      </c>
    </row>
    <row r="1481" spans="1:8" x14ac:dyDescent="0.3">
      <c r="A1481" s="19"/>
      <c r="B1481" s="20"/>
      <c r="C1481" s="21"/>
      <c r="D1481" s="17"/>
      <c r="E1481" s="18"/>
      <c r="F1481" s="25"/>
      <c r="G1481" s="12">
        <f>IF(AND(ISNUMBER($E1481),$C1481&gt;='40'!$A$4),
IF(ROUND($C1481,2)&gt;=MAX('40'!$A$4:$A$103),
(VLOOKUP(MAX('40'!$A$4:$A$103),'40'!$A$4:$L$103,9,1)*7/6)/ROUND($D1481*4.33,2),
(VLOOKUP(ROUND(Tabelle1!$C1481,2),'40'!$A$4:$L$103,9,1)*7/6)/ROUND($D1481*4.33,2)),0)</f>
        <v>0</v>
      </c>
      <c r="H1481" s="3">
        <f t="shared" si="23"/>
        <v>0</v>
      </c>
    </row>
    <row r="1482" spans="1:8" x14ac:dyDescent="0.3">
      <c r="A1482" s="19"/>
      <c r="B1482" s="20"/>
      <c r="C1482" s="21"/>
      <c r="D1482" s="17"/>
      <c r="E1482" s="18"/>
      <c r="F1482" s="25"/>
      <c r="G1482" s="12">
        <f>IF(AND(ISNUMBER($E1482),$C1482&gt;='40'!$A$4),
IF(ROUND($C1482,2)&gt;=MAX('40'!$A$4:$A$103),
(VLOOKUP(MAX('40'!$A$4:$A$103),'40'!$A$4:$L$103,9,1)*7/6)/ROUND($D1482*4.33,2),
(VLOOKUP(ROUND(Tabelle1!$C1482,2),'40'!$A$4:$L$103,9,1)*7/6)/ROUND($D1482*4.33,2)),0)</f>
        <v>0</v>
      </c>
      <c r="H1482" s="3">
        <f t="shared" si="23"/>
        <v>0</v>
      </c>
    </row>
    <row r="1483" spans="1:8" x14ac:dyDescent="0.3">
      <c r="A1483" s="19"/>
      <c r="B1483" s="20"/>
      <c r="C1483" s="21"/>
      <c r="D1483" s="17"/>
      <c r="E1483" s="18"/>
      <c r="F1483" s="25"/>
      <c r="G1483" s="12">
        <f>IF(AND(ISNUMBER($E1483),$C1483&gt;='40'!$A$4),
IF(ROUND($C1483,2)&gt;=MAX('40'!$A$4:$A$103),
(VLOOKUP(MAX('40'!$A$4:$A$103),'40'!$A$4:$L$103,9,1)*7/6)/ROUND($D1483*4.33,2),
(VLOOKUP(ROUND(Tabelle1!$C1483,2),'40'!$A$4:$L$103,9,1)*7/6)/ROUND($D1483*4.33,2)),0)</f>
        <v>0</v>
      </c>
      <c r="H1483" s="3">
        <f t="shared" si="23"/>
        <v>0</v>
      </c>
    </row>
    <row r="1484" spans="1:8" x14ac:dyDescent="0.3">
      <c r="A1484" s="19"/>
      <c r="B1484" s="20"/>
      <c r="C1484" s="21"/>
      <c r="D1484" s="17"/>
      <c r="E1484" s="18"/>
      <c r="F1484" s="25"/>
      <c r="G1484" s="12">
        <f>IF(AND(ISNUMBER($E1484),$C1484&gt;='40'!$A$4),
IF(ROUND($C1484,2)&gt;=MAX('40'!$A$4:$A$103),
(VLOOKUP(MAX('40'!$A$4:$A$103),'40'!$A$4:$L$103,9,1)*7/6)/ROUND($D1484*4.33,2),
(VLOOKUP(ROUND(Tabelle1!$C1484,2),'40'!$A$4:$L$103,9,1)*7/6)/ROUND($D1484*4.33,2)),0)</f>
        <v>0</v>
      </c>
      <c r="H1484" s="3">
        <f t="shared" si="23"/>
        <v>0</v>
      </c>
    </row>
    <row r="1485" spans="1:8" x14ac:dyDescent="0.3">
      <c r="A1485" s="19"/>
      <c r="B1485" s="20"/>
      <c r="C1485" s="21"/>
      <c r="D1485" s="17"/>
      <c r="E1485" s="18"/>
      <c r="F1485" s="25"/>
      <c r="G1485" s="12">
        <f>IF(AND(ISNUMBER($E1485),$C1485&gt;='40'!$A$4),
IF(ROUND($C1485,2)&gt;=MAX('40'!$A$4:$A$103),
(VLOOKUP(MAX('40'!$A$4:$A$103),'40'!$A$4:$L$103,9,1)*7/6)/ROUND($D1485*4.33,2),
(VLOOKUP(ROUND(Tabelle1!$C1485,2),'40'!$A$4:$L$103,9,1)*7/6)/ROUND($D1485*4.33,2)),0)</f>
        <v>0</v>
      </c>
      <c r="H1485" s="3">
        <f t="shared" si="23"/>
        <v>0</v>
      </c>
    </row>
    <row r="1486" spans="1:8" x14ac:dyDescent="0.3">
      <c r="A1486" s="19"/>
      <c r="B1486" s="20"/>
      <c r="C1486" s="21"/>
      <c r="D1486" s="17"/>
      <c r="E1486" s="18"/>
      <c r="F1486" s="25"/>
      <c r="G1486" s="12">
        <f>IF(AND(ISNUMBER($E1486),$C1486&gt;='40'!$A$4),
IF(ROUND($C1486,2)&gt;=MAX('40'!$A$4:$A$103),
(VLOOKUP(MAX('40'!$A$4:$A$103),'40'!$A$4:$L$103,9,1)*7/6)/ROUND($D1486*4.33,2),
(VLOOKUP(ROUND(Tabelle1!$C1486,2),'40'!$A$4:$L$103,9,1)*7/6)/ROUND($D1486*4.33,2)),0)</f>
        <v>0</v>
      </c>
      <c r="H1486" s="3">
        <f t="shared" si="23"/>
        <v>0</v>
      </c>
    </row>
    <row r="1487" spans="1:8" x14ac:dyDescent="0.3">
      <c r="A1487" s="19"/>
      <c r="B1487" s="20"/>
      <c r="C1487" s="21"/>
      <c r="D1487" s="17"/>
      <c r="E1487" s="18"/>
      <c r="F1487" s="25"/>
      <c r="G1487" s="12">
        <f>IF(AND(ISNUMBER($E1487),$C1487&gt;='40'!$A$4),
IF(ROUND($C1487,2)&gt;=MAX('40'!$A$4:$A$103),
(VLOOKUP(MAX('40'!$A$4:$A$103),'40'!$A$4:$L$103,9,1)*7/6)/ROUND($D1487*4.33,2),
(VLOOKUP(ROUND(Tabelle1!$C1487,2),'40'!$A$4:$L$103,9,1)*7/6)/ROUND($D1487*4.33,2)),0)</f>
        <v>0</v>
      </c>
      <c r="H1487" s="3">
        <f t="shared" si="23"/>
        <v>0</v>
      </c>
    </row>
    <row r="1488" spans="1:8" x14ac:dyDescent="0.3">
      <c r="A1488" s="19"/>
      <c r="B1488" s="20"/>
      <c r="C1488" s="21"/>
      <c r="D1488" s="17"/>
      <c r="E1488" s="18"/>
      <c r="F1488" s="25"/>
      <c r="G1488" s="12">
        <f>IF(AND(ISNUMBER($E1488),$C1488&gt;='40'!$A$4),
IF(ROUND($C1488,2)&gt;=MAX('40'!$A$4:$A$103),
(VLOOKUP(MAX('40'!$A$4:$A$103),'40'!$A$4:$L$103,9,1)*7/6)/ROUND($D1488*4.33,2),
(VLOOKUP(ROUND(Tabelle1!$C1488,2),'40'!$A$4:$L$103,9,1)*7/6)/ROUND($D1488*4.33,2)),0)</f>
        <v>0</v>
      </c>
      <c r="H1488" s="3">
        <f t="shared" si="23"/>
        <v>0</v>
      </c>
    </row>
    <row r="1489" spans="1:8" x14ac:dyDescent="0.3">
      <c r="A1489" s="19"/>
      <c r="B1489" s="20"/>
      <c r="C1489" s="21"/>
      <c r="D1489" s="17"/>
      <c r="E1489" s="18"/>
      <c r="F1489" s="25"/>
      <c r="G1489" s="12">
        <f>IF(AND(ISNUMBER($E1489),$C1489&gt;='40'!$A$4),
IF(ROUND($C1489,2)&gt;=MAX('40'!$A$4:$A$103),
(VLOOKUP(MAX('40'!$A$4:$A$103),'40'!$A$4:$L$103,9,1)*7/6)/ROUND($D1489*4.33,2),
(VLOOKUP(ROUND(Tabelle1!$C1489,2),'40'!$A$4:$L$103,9,1)*7/6)/ROUND($D1489*4.33,2)),0)</f>
        <v>0</v>
      </c>
      <c r="H1489" s="3">
        <f t="shared" si="23"/>
        <v>0</v>
      </c>
    </row>
    <row r="1490" spans="1:8" x14ac:dyDescent="0.3">
      <c r="A1490" s="19"/>
      <c r="B1490" s="20"/>
      <c r="C1490" s="21"/>
      <c r="D1490" s="17"/>
      <c r="E1490" s="18"/>
      <c r="F1490" s="25"/>
      <c r="G1490" s="12">
        <f>IF(AND(ISNUMBER($E1490),$C1490&gt;='40'!$A$4),
IF(ROUND($C1490,2)&gt;=MAX('40'!$A$4:$A$103),
(VLOOKUP(MAX('40'!$A$4:$A$103),'40'!$A$4:$L$103,9,1)*7/6)/ROUND($D1490*4.33,2),
(VLOOKUP(ROUND(Tabelle1!$C1490,2),'40'!$A$4:$L$103,9,1)*7/6)/ROUND($D1490*4.33,2)),0)</f>
        <v>0</v>
      </c>
      <c r="H1490" s="3">
        <f t="shared" si="23"/>
        <v>0</v>
      </c>
    </row>
    <row r="1491" spans="1:8" x14ac:dyDescent="0.3">
      <c r="A1491" s="19"/>
      <c r="B1491" s="20"/>
      <c r="C1491" s="21"/>
      <c r="D1491" s="17"/>
      <c r="E1491" s="18"/>
      <c r="F1491" s="25"/>
      <c r="G1491" s="12">
        <f>IF(AND(ISNUMBER($E1491),$C1491&gt;='40'!$A$4),
IF(ROUND($C1491,2)&gt;=MAX('40'!$A$4:$A$103),
(VLOOKUP(MAX('40'!$A$4:$A$103),'40'!$A$4:$L$103,9,1)*7/6)/ROUND($D1491*4.33,2),
(VLOOKUP(ROUND(Tabelle1!$C1491,2),'40'!$A$4:$L$103,9,1)*7/6)/ROUND($D1491*4.33,2)),0)</f>
        <v>0</v>
      </c>
      <c r="H1491" s="3">
        <f t="shared" si="3"/>
        <v>0</v>
      </c>
    </row>
    <row r="1492" spans="1:8" x14ac:dyDescent="0.3">
      <c r="A1492" s="19"/>
      <c r="B1492" s="20"/>
      <c r="C1492" s="21"/>
      <c r="D1492" s="17"/>
      <c r="E1492" s="18"/>
      <c r="F1492" s="25"/>
      <c r="G1492" s="12">
        <f>IF(AND(ISNUMBER($E1492),$C1492&gt;='40'!$A$4),
IF(ROUND($C1492,2)&gt;=MAX('40'!$A$4:$A$103),
(VLOOKUP(MAX('40'!$A$4:$A$103),'40'!$A$4:$L$103,9,1)*7/6)/ROUND($D1492*4.33,2),
(VLOOKUP(ROUND(Tabelle1!$C1492,2),'40'!$A$4:$L$103,9,1)*7/6)/ROUND($D1492*4.33,2)),0)</f>
        <v>0</v>
      </c>
      <c r="H1492" s="3">
        <f t="shared" si="3"/>
        <v>0</v>
      </c>
    </row>
    <row r="1493" spans="1:8" x14ac:dyDescent="0.3">
      <c r="A1493" s="19"/>
      <c r="B1493" s="20"/>
      <c r="C1493" s="21"/>
      <c r="D1493" s="17"/>
      <c r="E1493" s="18"/>
      <c r="F1493" s="25"/>
      <c r="G1493" s="12">
        <f>IF(AND(ISNUMBER($E1493),$C1493&gt;='40'!$A$4),
IF(ROUND($C1493,2)&gt;=MAX('40'!$A$4:$A$103),
(VLOOKUP(MAX('40'!$A$4:$A$103),'40'!$A$4:$L$103,9,1)*7/6)/ROUND($D1493*4.33,2),
(VLOOKUP(ROUND(Tabelle1!$C1493,2),'40'!$A$4:$L$103,9,1)*7/6)/ROUND($D1493*4.33,2)),0)</f>
        <v>0</v>
      </c>
      <c r="H1493" s="3">
        <f t="shared" si="3"/>
        <v>0</v>
      </c>
    </row>
    <row r="1494" spans="1:8" x14ac:dyDescent="0.3">
      <c r="A1494" s="19"/>
      <c r="B1494" s="20"/>
      <c r="C1494" s="21"/>
      <c r="D1494" s="17"/>
      <c r="E1494" s="18"/>
      <c r="F1494" s="25"/>
      <c r="G1494" s="12">
        <f>IF(AND(ISNUMBER($E1494),$C1494&gt;='40'!$A$4),
IF(ROUND($C1494,2)&gt;=MAX('40'!$A$4:$A$103),
(VLOOKUP(MAX('40'!$A$4:$A$103),'40'!$A$4:$L$103,9,1)*7/6)/ROUND($D1494*4.33,2),
(VLOOKUP(ROUND(Tabelle1!$C1494,2),'40'!$A$4:$L$103,9,1)*7/6)/ROUND($D1494*4.33,2)),0)</f>
        <v>0</v>
      </c>
      <c r="H1494" s="3">
        <f t="shared" si="3"/>
        <v>0</v>
      </c>
    </row>
    <row r="1495" spans="1:8" x14ac:dyDescent="0.3">
      <c r="A1495" s="19"/>
      <c r="B1495" s="20"/>
      <c r="C1495" s="21"/>
      <c r="D1495" s="17"/>
      <c r="E1495" s="18"/>
      <c r="F1495" s="25"/>
      <c r="G1495" s="12">
        <f>IF(AND(ISNUMBER($E1495),$C1495&gt;='40'!$A$4),
IF(ROUND($C1495,2)&gt;=MAX('40'!$A$4:$A$103),
(VLOOKUP(MAX('40'!$A$4:$A$103),'40'!$A$4:$L$103,9,1)*7/6)/ROUND($D1495*4.33,2),
(VLOOKUP(ROUND(Tabelle1!$C1495,2),'40'!$A$4:$L$103,9,1)*7/6)/ROUND($D1495*4.33,2)),0)</f>
        <v>0</v>
      </c>
      <c r="H1495" s="3">
        <f t="shared" si="3"/>
        <v>0</v>
      </c>
    </row>
    <row r="1496" spans="1:8" x14ac:dyDescent="0.3">
      <c r="A1496" s="19"/>
      <c r="B1496" s="20"/>
      <c r="C1496" s="21"/>
      <c r="D1496" s="17"/>
      <c r="E1496" s="18"/>
      <c r="F1496" s="25"/>
      <c r="G1496" s="12">
        <f>IF(AND(ISNUMBER($E1496),$C1496&gt;='40'!$A$4),
IF(ROUND($C1496,2)&gt;=MAX('40'!$A$4:$A$103),
(VLOOKUP(MAX('40'!$A$4:$A$103),'40'!$A$4:$L$103,9,1)*7/6)/ROUND($D1496*4.33,2),
(VLOOKUP(ROUND(Tabelle1!$C1496,2),'40'!$A$4:$L$103,9,1)*7/6)/ROUND($D1496*4.33,2)),0)</f>
        <v>0</v>
      </c>
      <c r="H1496" s="3">
        <f t="shared" si="3"/>
        <v>0</v>
      </c>
    </row>
    <row r="1497" spans="1:8" x14ac:dyDescent="0.3">
      <c r="A1497" s="19"/>
      <c r="B1497" s="20"/>
      <c r="C1497" s="21"/>
      <c r="D1497" s="17"/>
      <c r="E1497" s="18"/>
      <c r="F1497" s="25"/>
      <c r="G1497" s="12">
        <f>IF(AND(ISNUMBER($E1497),$C1497&gt;='40'!$A$4),
IF(ROUND($C1497,2)&gt;=MAX('40'!$A$4:$A$103),
(VLOOKUP(MAX('40'!$A$4:$A$103),'40'!$A$4:$L$103,9,1)*7/6)/ROUND($D1497*4.33,2),
(VLOOKUP(ROUND(Tabelle1!$C1497,2),'40'!$A$4:$L$103,9,1)*7/6)/ROUND($D1497*4.33,2)),0)</f>
        <v>0</v>
      </c>
      <c r="H1497" s="3">
        <f t="shared" si="3"/>
        <v>0</v>
      </c>
    </row>
    <row r="1498" spans="1:8" x14ac:dyDescent="0.3">
      <c r="A1498" s="19"/>
      <c r="B1498" s="20"/>
      <c r="C1498" s="21"/>
      <c r="D1498" s="17"/>
      <c r="E1498" s="18"/>
      <c r="F1498" s="25"/>
      <c r="G1498" s="12">
        <f>IF(AND(ISNUMBER($E1498),$C1498&gt;='40'!$A$4),
IF(ROUND($C1498,2)&gt;=MAX('40'!$A$4:$A$103),
(VLOOKUP(MAX('40'!$A$4:$A$103),'40'!$A$4:$L$103,9,1)*7/6)/ROUND($D1498*4.33,2),
(VLOOKUP(ROUND(Tabelle1!$C1498,2),'40'!$A$4:$L$103,9,1)*7/6)/ROUND($D1498*4.33,2)),0)</f>
        <v>0</v>
      </c>
      <c r="H1498" s="3">
        <f t="shared" si="3"/>
        <v>0</v>
      </c>
    </row>
    <row r="1499" spans="1:8" x14ac:dyDescent="0.3">
      <c r="A1499" s="19"/>
      <c r="B1499" s="20"/>
      <c r="C1499" s="21"/>
      <c r="D1499" s="17"/>
      <c r="E1499" s="18"/>
      <c r="F1499" s="25"/>
      <c r="G1499" s="12">
        <f>IF(AND(ISNUMBER($E1499),$C1499&gt;='40'!$A$4),
IF(ROUND($C1499,2)&gt;=MAX('40'!$A$4:$A$103),
(VLOOKUP(MAX('40'!$A$4:$A$103),'40'!$A$4:$L$103,9,1)*7/6)/ROUND($D1499*4.33,2),
(VLOOKUP(ROUND(Tabelle1!$C1499,2),'40'!$A$4:$L$103,9,1)*7/6)/ROUND($D1499*4.33,2)),0)</f>
        <v>0</v>
      </c>
      <c r="H1499" s="3">
        <f t="shared" si="3"/>
        <v>0</v>
      </c>
    </row>
    <row r="1500" spans="1:8" ht="15" thickBot="1" x14ac:dyDescent="0.35">
      <c r="A1500" s="22"/>
      <c r="B1500" s="23"/>
      <c r="C1500" s="24"/>
      <c r="D1500" s="33"/>
      <c r="E1500" s="34"/>
      <c r="F1500" s="26"/>
      <c r="G1500" s="13">
        <f>IF(AND(ISNUMBER($E1500),$C1500&gt;='40'!$A$4),
IF(ROUND($C1500,2)&gt;=MAX('40'!$A$4:$A$103),
(VLOOKUP(MAX('40'!$A$4:$A$103),'40'!$A$4:$L$103,9,1)*7/6)/ROUND($D1500*4.33,2),
(VLOOKUP(ROUND(Tabelle1!$C1500,2),'40'!$A$4:$L$103,9,1)*7/6)/ROUND($D1500*4.33,2)),0)</f>
        <v>0</v>
      </c>
      <c r="H1500" s="27">
        <f t="shared" si="3"/>
        <v>0</v>
      </c>
    </row>
  </sheetData>
  <sheetProtection algorithmName="SHA-512" hashValue="awbFWdNjSPH90Mb5Rp34rMACmxyoK+rpkVQGbmSq5jJjPAf3lNE/g+O173/liNgXMsTHhXOshFVLOWEAQ0flmw==" saltValue="3aKyvVoEFsdH+j7Y6l8sSw==" spinCount="100000" sheet="1" selectLockedCells="1"/>
  <mergeCells count="15">
    <mergeCell ref="B1:H1"/>
    <mergeCell ref="A2:D2"/>
    <mergeCell ref="H9:H10"/>
    <mergeCell ref="E8:H8"/>
    <mergeCell ref="A4:C4"/>
    <mergeCell ref="A3:C3"/>
    <mergeCell ref="A5:C5"/>
    <mergeCell ref="E9:F9"/>
    <mergeCell ref="G9:G10"/>
    <mergeCell ref="A6:C6"/>
    <mergeCell ref="C9:C10"/>
    <mergeCell ref="D9:D10"/>
    <mergeCell ref="A8:A10"/>
    <mergeCell ref="B8:B10"/>
    <mergeCell ref="C8:D8"/>
  </mergeCells>
  <dataValidations count="2">
    <dataValidation type="custom" allowBlank="1" showInputMessage="1" showErrorMessage="1" errorTitle="Aufallstunden zu hoch" error="Ausfallstunden pro Monat dürfen nicht höher sein, als die gesamten Arbeitsstunden im Monat" sqref="E11:E1500" xr:uid="{F08594BB-F496-47C8-8690-BDD255CA6B95}">
      <formula1>D11*4.33&gt;=E11</formula1>
    </dataValidation>
    <dataValidation type="custom" allowBlank="1" showInputMessage="1" showErrorMessage="1" errorTitle="Stunden zu niedrig" error="Ausfallstunden pro Monat dürfen nicht höher sein, als die gesamten Arbeitsstunden im Monat" sqref="D11:D1500" xr:uid="{25E111F1-775C-4656-939A-3CCD1FB62C97}">
      <formula1>D11*4.33&gt;=E11</formula1>
    </dataValidation>
  </dataValidations>
  <printOptions horizontalCentered="1"/>
  <pageMargins left="0.70866141732283472" right="0.70866141732283472" top="0.78740157480314965" bottom="0.78740157480314965" header="0.31496062992125984" footer="0.31496062992125984"/>
  <pageSetup paperSize="9" fitToHeight="0" orientation="landscape" r:id="rId1"/>
  <headerFooter>
    <oddFooter>&amp;CSeite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3"/>
  <sheetViews>
    <sheetView zoomScale="130" zoomScaleNormal="130" workbookViewId="0">
      <pane ySplit="3" topLeftCell="A54" activePane="bottomLeft" state="frozen"/>
      <selection pane="bottomLeft" activeCell="L55" sqref="L55"/>
    </sheetView>
  </sheetViews>
  <sheetFormatPr baseColWidth="10" defaultRowHeight="14.4" x14ac:dyDescent="0.3"/>
  <cols>
    <col min="1" max="1" width="12.5546875" customWidth="1"/>
    <col min="2" max="2" width="15" bestFit="1" customWidth="1"/>
    <col min="6" max="6" width="14" bestFit="1" customWidth="1"/>
    <col min="7" max="7" width="14.44140625" bestFit="1" customWidth="1"/>
    <col min="8" max="8" width="14.109375" bestFit="1" customWidth="1"/>
    <col min="9" max="9" width="17.6640625" bestFit="1" customWidth="1"/>
    <col min="10" max="10" width="16.5546875" bestFit="1" customWidth="1"/>
    <col min="11" max="11" width="14.88671875" bestFit="1" customWidth="1"/>
    <col min="12" max="12" width="15.5546875" bestFit="1" customWidth="1"/>
    <col min="13" max="13" width="14.5546875" customWidth="1"/>
  </cols>
  <sheetData>
    <row r="1" spans="1:12" x14ac:dyDescent="0.3">
      <c r="F1" s="1" t="s">
        <v>42</v>
      </c>
      <c r="I1" s="1" t="s">
        <v>41</v>
      </c>
      <c r="J1" s="1" t="s">
        <v>40</v>
      </c>
      <c r="K1" s="1" t="s">
        <v>39</v>
      </c>
      <c r="L1" s="9" t="s">
        <v>38</v>
      </c>
    </row>
    <row r="2" spans="1:12" x14ac:dyDescent="0.3">
      <c r="A2" s="1" t="s">
        <v>9</v>
      </c>
      <c r="B2" s="1" t="s">
        <v>10</v>
      </c>
      <c r="C2" s="1" t="s">
        <v>11</v>
      </c>
      <c r="D2" s="1" t="s">
        <v>12</v>
      </c>
      <c r="E2" s="1" t="s">
        <v>37</v>
      </c>
      <c r="F2" s="1" t="s">
        <v>36</v>
      </c>
      <c r="G2" s="1" t="s">
        <v>35</v>
      </c>
      <c r="H2" s="1" t="s">
        <v>34</v>
      </c>
      <c r="I2" s="1" t="s">
        <v>33</v>
      </c>
      <c r="J2" s="1" t="s">
        <v>32</v>
      </c>
      <c r="K2" s="1" t="s">
        <v>31</v>
      </c>
      <c r="L2" s="1" t="s">
        <v>30</v>
      </c>
    </row>
    <row r="3" spans="1:12" s="8" customFormat="1" ht="43.2" x14ac:dyDescent="0.3">
      <c r="A3" s="8" t="s">
        <v>29</v>
      </c>
      <c r="B3" s="8" t="s">
        <v>28</v>
      </c>
      <c r="C3" s="8" t="s">
        <v>27</v>
      </c>
      <c r="D3" s="8" t="s">
        <v>26</v>
      </c>
      <c r="E3" s="8" t="s">
        <v>25</v>
      </c>
      <c r="F3" s="8" t="s">
        <v>24</v>
      </c>
      <c r="G3" s="8" t="s">
        <v>23</v>
      </c>
      <c r="H3" s="8" t="s">
        <v>22</v>
      </c>
      <c r="I3" s="8" t="s">
        <v>21</v>
      </c>
      <c r="J3" s="8" t="s">
        <v>20</v>
      </c>
      <c r="K3" s="8" t="s">
        <v>19</v>
      </c>
      <c r="L3" s="8" t="s">
        <v>18</v>
      </c>
    </row>
    <row r="4" spans="1:12" x14ac:dyDescent="0.3">
      <c r="A4" s="7">
        <v>461</v>
      </c>
      <c r="B4">
        <v>90</v>
      </c>
      <c r="C4" s="6">
        <v>391.3</v>
      </c>
      <c r="D4" s="6">
        <v>69.7</v>
      </c>
      <c r="E4" s="6">
        <v>131.43</v>
      </c>
      <c r="F4" s="7">
        <f t="shared" ref="F4:F35" si="0">+ROUND(C4*B4/100,2)</f>
        <v>352.17</v>
      </c>
      <c r="G4" s="6">
        <v>352.17</v>
      </c>
      <c r="H4" s="6">
        <v>0</v>
      </c>
      <c r="I4" s="6">
        <f t="shared" ref="I4:I35" si="1">G4+D4+E4-H4</f>
        <v>553.29999999999995</v>
      </c>
      <c r="J4" s="6">
        <f t="shared" ref="J4:J35" si="2">I4+I4/6</f>
        <v>645.51666666666665</v>
      </c>
      <c r="K4" s="6">
        <f t="shared" ref="K4:K35" si="3">ROUND(40*4.33,2)</f>
        <v>173.2</v>
      </c>
      <c r="L4" s="6">
        <f t="shared" ref="L4:L35" si="4">+ROUND(J4/K4,2)</f>
        <v>3.73</v>
      </c>
    </row>
    <row r="5" spans="1:12" x14ac:dyDescent="0.3">
      <c r="A5" s="7">
        <v>501</v>
      </c>
      <c r="B5">
        <v>90</v>
      </c>
      <c r="C5" s="6">
        <v>425.25</v>
      </c>
      <c r="D5" s="6">
        <v>75.75</v>
      </c>
      <c r="E5" s="6">
        <v>142.83000000000001</v>
      </c>
      <c r="F5" s="7">
        <f t="shared" si="0"/>
        <v>382.73</v>
      </c>
      <c r="G5" s="6">
        <v>382.73</v>
      </c>
      <c r="H5" s="6">
        <v>0</v>
      </c>
      <c r="I5" s="6">
        <f t="shared" si="1"/>
        <v>601.31000000000006</v>
      </c>
      <c r="J5" s="6">
        <f t="shared" si="2"/>
        <v>701.52833333333342</v>
      </c>
      <c r="K5" s="6">
        <f t="shared" si="3"/>
        <v>173.2</v>
      </c>
      <c r="L5" s="6">
        <f t="shared" si="4"/>
        <v>4.05</v>
      </c>
    </row>
    <row r="6" spans="1:12" x14ac:dyDescent="0.3">
      <c r="A6" s="7">
        <f t="shared" ref="A6:A37" si="5">+A5+50</f>
        <v>551</v>
      </c>
      <c r="B6">
        <v>90</v>
      </c>
      <c r="C6" s="6">
        <v>467.69</v>
      </c>
      <c r="D6" s="6">
        <v>83.31</v>
      </c>
      <c r="E6" s="6">
        <v>157.09</v>
      </c>
      <c r="F6" s="7">
        <f t="shared" si="0"/>
        <v>420.92</v>
      </c>
      <c r="G6" s="6">
        <v>420.92</v>
      </c>
      <c r="H6" s="6">
        <v>0</v>
      </c>
      <c r="I6" s="6">
        <f t="shared" si="1"/>
        <v>661.32</v>
      </c>
      <c r="J6" s="6">
        <f t="shared" si="2"/>
        <v>771.54000000000008</v>
      </c>
      <c r="K6" s="6">
        <f t="shared" si="3"/>
        <v>173.2</v>
      </c>
      <c r="L6" s="6">
        <f t="shared" si="4"/>
        <v>4.45</v>
      </c>
    </row>
    <row r="7" spans="1:12" x14ac:dyDescent="0.3">
      <c r="A7" s="7">
        <f t="shared" si="5"/>
        <v>601</v>
      </c>
      <c r="B7">
        <v>90</v>
      </c>
      <c r="C7" s="6">
        <v>510.13</v>
      </c>
      <c r="D7" s="6">
        <v>90.87</v>
      </c>
      <c r="E7" s="6">
        <v>171.34</v>
      </c>
      <c r="F7" s="7">
        <f t="shared" si="0"/>
        <v>459.12</v>
      </c>
      <c r="G7" s="6">
        <v>459.12</v>
      </c>
      <c r="H7" s="6">
        <v>0</v>
      </c>
      <c r="I7" s="6">
        <f t="shared" si="1"/>
        <v>721.33</v>
      </c>
      <c r="J7" s="6">
        <f t="shared" si="2"/>
        <v>841.55166666666673</v>
      </c>
      <c r="K7" s="6">
        <f t="shared" si="3"/>
        <v>173.2</v>
      </c>
      <c r="L7" s="6">
        <f t="shared" si="4"/>
        <v>4.8600000000000003</v>
      </c>
    </row>
    <row r="8" spans="1:12" x14ac:dyDescent="0.3">
      <c r="A8" s="7">
        <f t="shared" si="5"/>
        <v>651</v>
      </c>
      <c r="B8">
        <v>90</v>
      </c>
      <c r="C8" s="6">
        <v>552.57000000000005</v>
      </c>
      <c r="D8" s="6">
        <v>98.43</v>
      </c>
      <c r="E8" s="6">
        <v>185.6</v>
      </c>
      <c r="F8" s="7">
        <f t="shared" si="0"/>
        <v>497.31</v>
      </c>
      <c r="G8" s="6">
        <v>585.9</v>
      </c>
      <c r="H8" s="6">
        <v>88.59</v>
      </c>
      <c r="I8" s="6">
        <f t="shared" si="1"/>
        <v>781.33999999999992</v>
      </c>
      <c r="J8" s="6">
        <f t="shared" si="2"/>
        <v>911.56333333333328</v>
      </c>
      <c r="K8" s="6">
        <f t="shared" si="3"/>
        <v>173.2</v>
      </c>
      <c r="L8" s="6">
        <f t="shared" si="4"/>
        <v>5.26</v>
      </c>
    </row>
    <row r="9" spans="1:12" x14ac:dyDescent="0.3">
      <c r="A9" s="7">
        <f t="shared" si="5"/>
        <v>701</v>
      </c>
      <c r="B9">
        <v>90</v>
      </c>
      <c r="C9" s="6">
        <v>595.01</v>
      </c>
      <c r="D9" s="6">
        <v>105.99</v>
      </c>
      <c r="E9" s="6">
        <v>199.85</v>
      </c>
      <c r="F9" s="7">
        <f t="shared" si="0"/>
        <v>535.51</v>
      </c>
      <c r="G9" s="6">
        <v>630.9</v>
      </c>
      <c r="H9" s="6">
        <v>95.39</v>
      </c>
      <c r="I9" s="6">
        <f t="shared" si="1"/>
        <v>841.35</v>
      </c>
      <c r="J9" s="6">
        <f t="shared" si="2"/>
        <v>981.57500000000005</v>
      </c>
      <c r="K9" s="6">
        <f t="shared" si="3"/>
        <v>173.2</v>
      </c>
      <c r="L9" s="6">
        <f t="shared" si="4"/>
        <v>5.67</v>
      </c>
    </row>
    <row r="10" spans="1:12" x14ac:dyDescent="0.3">
      <c r="A10" s="7">
        <f t="shared" si="5"/>
        <v>751</v>
      </c>
      <c r="B10">
        <v>90</v>
      </c>
      <c r="C10" s="6">
        <v>637.45000000000005</v>
      </c>
      <c r="D10" s="6">
        <v>113.55</v>
      </c>
      <c r="E10" s="6">
        <v>214.11</v>
      </c>
      <c r="F10" s="7">
        <f t="shared" si="0"/>
        <v>573.71</v>
      </c>
      <c r="G10" s="6">
        <v>675.91</v>
      </c>
      <c r="H10" s="6">
        <v>102.2</v>
      </c>
      <c r="I10" s="6">
        <f t="shared" si="1"/>
        <v>901.36999999999989</v>
      </c>
      <c r="J10" s="6">
        <f t="shared" si="2"/>
        <v>1051.5983333333331</v>
      </c>
      <c r="K10" s="6">
        <f t="shared" si="3"/>
        <v>173.2</v>
      </c>
      <c r="L10" s="6">
        <f t="shared" si="4"/>
        <v>6.07</v>
      </c>
    </row>
    <row r="11" spans="1:12" x14ac:dyDescent="0.3">
      <c r="A11" s="7">
        <f t="shared" si="5"/>
        <v>801</v>
      </c>
      <c r="B11">
        <v>90</v>
      </c>
      <c r="C11" s="6">
        <v>679.89</v>
      </c>
      <c r="D11" s="6">
        <v>121.11</v>
      </c>
      <c r="E11" s="6">
        <v>228.36</v>
      </c>
      <c r="F11" s="7">
        <f t="shared" si="0"/>
        <v>611.9</v>
      </c>
      <c r="G11" s="6">
        <v>720.9</v>
      </c>
      <c r="H11" s="6">
        <v>109</v>
      </c>
      <c r="I11" s="6">
        <f t="shared" si="1"/>
        <v>961.36999999999989</v>
      </c>
      <c r="J11" s="6">
        <f t="shared" si="2"/>
        <v>1121.5983333333331</v>
      </c>
      <c r="K11" s="6">
        <f t="shared" si="3"/>
        <v>173.2</v>
      </c>
      <c r="L11" s="6">
        <f t="shared" si="4"/>
        <v>6.48</v>
      </c>
    </row>
    <row r="12" spans="1:12" x14ac:dyDescent="0.3">
      <c r="A12" s="7">
        <f t="shared" si="5"/>
        <v>851</v>
      </c>
      <c r="B12">
        <v>90</v>
      </c>
      <c r="C12" s="6">
        <v>722.33</v>
      </c>
      <c r="D12" s="6">
        <v>128.66999999999999</v>
      </c>
      <c r="E12" s="6">
        <v>242.62</v>
      </c>
      <c r="F12" s="7">
        <f t="shared" si="0"/>
        <v>650.1</v>
      </c>
      <c r="G12" s="6">
        <v>765.9</v>
      </c>
      <c r="H12" s="6">
        <v>115.8</v>
      </c>
      <c r="I12" s="6">
        <f t="shared" si="1"/>
        <v>1021.3900000000001</v>
      </c>
      <c r="J12" s="6">
        <f t="shared" si="2"/>
        <v>1191.6216666666669</v>
      </c>
      <c r="K12" s="6">
        <f t="shared" si="3"/>
        <v>173.2</v>
      </c>
      <c r="L12" s="6">
        <f t="shared" si="4"/>
        <v>6.88</v>
      </c>
    </row>
    <row r="13" spans="1:12" x14ac:dyDescent="0.3">
      <c r="A13" s="7">
        <f t="shared" si="5"/>
        <v>901</v>
      </c>
      <c r="B13">
        <v>90</v>
      </c>
      <c r="C13" s="6">
        <v>764.77</v>
      </c>
      <c r="D13" s="6">
        <v>136.22999999999999</v>
      </c>
      <c r="E13" s="6">
        <v>256.87</v>
      </c>
      <c r="F13" s="7">
        <f t="shared" si="0"/>
        <v>688.29</v>
      </c>
      <c r="G13" s="6">
        <v>810.9</v>
      </c>
      <c r="H13" s="6">
        <v>122.61</v>
      </c>
      <c r="I13" s="6">
        <f t="shared" si="1"/>
        <v>1081.3900000000001</v>
      </c>
      <c r="J13" s="6">
        <f t="shared" si="2"/>
        <v>1261.6216666666669</v>
      </c>
      <c r="K13" s="6">
        <f t="shared" si="3"/>
        <v>173.2</v>
      </c>
      <c r="L13" s="6">
        <f t="shared" si="4"/>
        <v>7.28</v>
      </c>
    </row>
    <row r="14" spans="1:12" x14ac:dyDescent="0.3">
      <c r="A14" s="7">
        <f t="shared" si="5"/>
        <v>951</v>
      </c>
      <c r="B14">
        <v>90</v>
      </c>
      <c r="C14" s="6">
        <v>807.21</v>
      </c>
      <c r="D14" s="6">
        <v>143.79</v>
      </c>
      <c r="E14" s="6">
        <v>271.13</v>
      </c>
      <c r="F14" s="7">
        <f t="shared" si="0"/>
        <v>726.49</v>
      </c>
      <c r="G14" s="6">
        <v>855.9</v>
      </c>
      <c r="H14" s="6">
        <v>129.41</v>
      </c>
      <c r="I14" s="6">
        <f t="shared" si="1"/>
        <v>1141.4099999999999</v>
      </c>
      <c r="J14" s="6">
        <f t="shared" si="2"/>
        <v>1331.6449999999998</v>
      </c>
      <c r="K14" s="6">
        <f t="shared" si="3"/>
        <v>173.2</v>
      </c>
      <c r="L14" s="6">
        <f t="shared" si="4"/>
        <v>7.69</v>
      </c>
    </row>
    <row r="15" spans="1:12" x14ac:dyDescent="0.3">
      <c r="A15" s="7">
        <f t="shared" si="5"/>
        <v>1001</v>
      </c>
      <c r="B15">
        <v>90</v>
      </c>
      <c r="C15" s="6">
        <v>849.65</v>
      </c>
      <c r="D15" s="6">
        <v>151.35</v>
      </c>
      <c r="E15" s="6">
        <v>285.38</v>
      </c>
      <c r="F15" s="7">
        <f t="shared" si="0"/>
        <v>764.69</v>
      </c>
      <c r="G15" s="6">
        <v>900.91</v>
      </c>
      <c r="H15" s="6">
        <v>136.22</v>
      </c>
      <c r="I15" s="6">
        <f t="shared" si="1"/>
        <v>1201.4199999999998</v>
      </c>
      <c r="J15" s="6">
        <f t="shared" si="2"/>
        <v>1401.6566666666665</v>
      </c>
      <c r="K15" s="6">
        <f t="shared" si="3"/>
        <v>173.2</v>
      </c>
      <c r="L15" s="6">
        <f t="shared" si="4"/>
        <v>8.09</v>
      </c>
    </row>
    <row r="16" spans="1:12" x14ac:dyDescent="0.3">
      <c r="A16" s="7">
        <f t="shared" si="5"/>
        <v>1051</v>
      </c>
      <c r="B16">
        <v>90</v>
      </c>
      <c r="C16" s="6">
        <v>892.09</v>
      </c>
      <c r="D16" s="6">
        <v>158.91</v>
      </c>
      <c r="E16" s="6">
        <v>299.64</v>
      </c>
      <c r="F16" s="7">
        <f t="shared" si="0"/>
        <v>802.88</v>
      </c>
      <c r="G16" s="6">
        <v>945.9</v>
      </c>
      <c r="H16" s="6">
        <v>143.02000000000001</v>
      </c>
      <c r="I16" s="6">
        <f t="shared" si="1"/>
        <v>1261.4299999999998</v>
      </c>
      <c r="J16" s="6">
        <f t="shared" si="2"/>
        <v>1471.6683333333331</v>
      </c>
      <c r="K16" s="6">
        <f t="shared" si="3"/>
        <v>173.2</v>
      </c>
      <c r="L16" s="6">
        <f t="shared" si="4"/>
        <v>8.5</v>
      </c>
    </row>
    <row r="17" spans="1:12" x14ac:dyDescent="0.3">
      <c r="A17" s="7">
        <f t="shared" si="5"/>
        <v>1101</v>
      </c>
      <c r="B17">
        <v>90</v>
      </c>
      <c r="C17" s="6">
        <v>934.53</v>
      </c>
      <c r="D17" s="6">
        <v>166.47</v>
      </c>
      <c r="E17" s="6">
        <v>313.89</v>
      </c>
      <c r="F17" s="7">
        <f t="shared" si="0"/>
        <v>841.08</v>
      </c>
      <c r="G17" s="6">
        <v>990.9</v>
      </c>
      <c r="H17" s="6">
        <v>149.82</v>
      </c>
      <c r="I17" s="6">
        <f t="shared" si="1"/>
        <v>1321.4399999999998</v>
      </c>
      <c r="J17" s="6">
        <f t="shared" si="2"/>
        <v>1541.6799999999998</v>
      </c>
      <c r="K17" s="6">
        <f t="shared" si="3"/>
        <v>173.2</v>
      </c>
      <c r="L17" s="6">
        <f t="shared" si="4"/>
        <v>8.9</v>
      </c>
    </row>
    <row r="18" spans="1:12" x14ac:dyDescent="0.3">
      <c r="A18" s="7">
        <f t="shared" si="5"/>
        <v>1151</v>
      </c>
      <c r="B18">
        <v>90</v>
      </c>
      <c r="C18" s="6">
        <v>976.97</v>
      </c>
      <c r="D18" s="6">
        <v>174.03</v>
      </c>
      <c r="E18" s="6">
        <v>328.15</v>
      </c>
      <c r="F18" s="7">
        <f t="shared" si="0"/>
        <v>879.27</v>
      </c>
      <c r="G18" s="6">
        <v>1035.9000000000001</v>
      </c>
      <c r="H18" s="6">
        <v>156.63</v>
      </c>
      <c r="I18" s="6">
        <f t="shared" si="1"/>
        <v>1381.4499999999998</v>
      </c>
      <c r="J18" s="6">
        <f t="shared" si="2"/>
        <v>1611.6916666666664</v>
      </c>
      <c r="K18" s="6">
        <f t="shared" si="3"/>
        <v>173.2</v>
      </c>
      <c r="L18" s="6">
        <f t="shared" si="4"/>
        <v>9.31</v>
      </c>
    </row>
    <row r="19" spans="1:12" x14ac:dyDescent="0.3">
      <c r="A19" s="7">
        <f t="shared" si="5"/>
        <v>1201</v>
      </c>
      <c r="B19">
        <v>90</v>
      </c>
      <c r="C19" s="6">
        <v>1019.41</v>
      </c>
      <c r="D19" s="6">
        <v>181.59</v>
      </c>
      <c r="E19" s="6">
        <v>342.4</v>
      </c>
      <c r="F19" s="7">
        <f t="shared" si="0"/>
        <v>917.47</v>
      </c>
      <c r="G19" s="6">
        <v>1080.9000000000001</v>
      </c>
      <c r="H19" s="6">
        <v>163.43</v>
      </c>
      <c r="I19" s="6">
        <f t="shared" si="1"/>
        <v>1441.4599999999998</v>
      </c>
      <c r="J19" s="6">
        <f t="shared" si="2"/>
        <v>1681.7033333333331</v>
      </c>
      <c r="K19" s="6">
        <f t="shared" si="3"/>
        <v>173.2</v>
      </c>
      <c r="L19" s="6">
        <f t="shared" si="4"/>
        <v>9.7100000000000009</v>
      </c>
    </row>
    <row r="20" spans="1:12" x14ac:dyDescent="0.3">
      <c r="A20" s="7">
        <f t="shared" si="5"/>
        <v>1251</v>
      </c>
      <c r="B20">
        <v>90</v>
      </c>
      <c r="C20" s="6">
        <v>1061.8499999999999</v>
      </c>
      <c r="D20" s="6">
        <v>189.15</v>
      </c>
      <c r="E20" s="6">
        <v>356.66</v>
      </c>
      <c r="F20" s="7">
        <f t="shared" si="0"/>
        <v>955.67</v>
      </c>
      <c r="G20" s="6">
        <v>1125.9100000000001</v>
      </c>
      <c r="H20" s="6">
        <v>170.24</v>
      </c>
      <c r="I20" s="6">
        <f t="shared" si="1"/>
        <v>1501.4800000000002</v>
      </c>
      <c r="J20" s="6">
        <f t="shared" si="2"/>
        <v>1751.7266666666669</v>
      </c>
      <c r="K20" s="6">
        <f t="shared" si="3"/>
        <v>173.2</v>
      </c>
      <c r="L20" s="6">
        <f t="shared" si="4"/>
        <v>10.11</v>
      </c>
    </row>
    <row r="21" spans="1:12" x14ac:dyDescent="0.3">
      <c r="A21" s="7">
        <f t="shared" si="5"/>
        <v>1301</v>
      </c>
      <c r="B21">
        <v>90</v>
      </c>
      <c r="C21" s="6">
        <v>1094.72</v>
      </c>
      <c r="D21" s="6">
        <v>196.71</v>
      </c>
      <c r="E21" s="6">
        <v>370.91</v>
      </c>
      <c r="F21" s="7">
        <f t="shared" si="0"/>
        <v>985.25</v>
      </c>
      <c r="G21" s="6">
        <v>1160.76</v>
      </c>
      <c r="H21" s="6">
        <v>175.51</v>
      </c>
      <c r="I21" s="6">
        <f t="shared" si="1"/>
        <v>1552.8700000000001</v>
      </c>
      <c r="J21" s="6">
        <f t="shared" si="2"/>
        <v>1811.6816666666668</v>
      </c>
      <c r="K21" s="6">
        <f t="shared" si="3"/>
        <v>173.2</v>
      </c>
      <c r="L21" s="6">
        <f t="shared" si="4"/>
        <v>10.46</v>
      </c>
    </row>
    <row r="22" spans="1:12" x14ac:dyDescent="0.3">
      <c r="A22" s="7">
        <f t="shared" si="5"/>
        <v>1351</v>
      </c>
      <c r="B22">
        <v>90</v>
      </c>
      <c r="C22" s="6">
        <v>1126.55</v>
      </c>
      <c r="D22" s="6">
        <v>204.27</v>
      </c>
      <c r="E22" s="6">
        <v>385.17</v>
      </c>
      <c r="F22" s="7">
        <f t="shared" si="0"/>
        <v>1013.9</v>
      </c>
      <c r="G22" s="6">
        <v>1194.51</v>
      </c>
      <c r="H22" s="6">
        <v>180.61</v>
      </c>
      <c r="I22" s="6">
        <f t="shared" si="1"/>
        <v>1603.3400000000001</v>
      </c>
      <c r="J22" s="6">
        <f t="shared" si="2"/>
        <v>1870.5633333333335</v>
      </c>
      <c r="K22" s="6">
        <f t="shared" si="3"/>
        <v>173.2</v>
      </c>
      <c r="L22" s="6">
        <f t="shared" si="4"/>
        <v>10.8</v>
      </c>
    </row>
    <row r="23" spans="1:12" x14ac:dyDescent="0.3">
      <c r="A23" s="7">
        <f t="shared" si="5"/>
        <v>1401</v>
      </c>
      <c r="B23">
        <v>90</v>
      </c>
      <c r="C23" s="6">
        <v>1158.3800000000001</v>
      </c>
      <c r="D23" s="6">
        <v>211.83</v>
      </c>
      <c r="E23" s="6">
        <v>399.42</v>
      </c>
      <c r="F23" s="7">
        <f t="shared" si="0"/>
        <v>1042.54</v>
      </c>
      <c r="G23" s="6">
        <v>1228.25</v>
      </c>
      <c r="H23" s="6">
        <v>185.71</v>
      </c>
      <c r="I23" s="6">
        <f t="shared" si="1"/>
        <v>1653.79</v>
      </c>
      <c r="J23" s="6">
        <f t="shared" si="2"/>
        <v>1929.4216666666666</v>
      </c>
      <c r="K23" s="6">
        <f t="shared" si="3"/>
        <v>173.2</v>
      </c>
      <c r="L23" s="6">
        <f t="shared" si="4"/>
        <v>11.14</v>
      </c>
    </row>
    <row r="24" spans="1:12" x14ac:dyDescent="0.3">
      <c r="A24" s="7">
        <f t="shared" si="5"/>
        <v>1451</v>
      </c>
      <c r="B24">
        <v>90</v>
      </c>
      <c r="C24" s="6">
        <v>1190.21</v>
      </c>
      <c r="D24" s="6">
        <v>219.39</v>
      </c>
      <c r="E24" s="6">
        <v>413.68</v>
      </c>
      <c r="F24" s="7">
        <f t="shared" si="0"/>
        <v>1071.19</v>
      </c>
      <c r="G24" s="6">
        <v>1264.04</v>
      </c>
      <c r="H24" s="6">
        <v>191.12</v>
      </c>
      <c r="I24" s="6">
        <f t="shared" si="1"/>
        <v>1705.9899999999998</v>
      </c>
      <c r="J24" s="6">
        <f t="shared" si="2"/>
        <v>1990.3216666666665</v>
      </c>
      <c r="K24" s="6">
        <f t="shared" si="3"/>
        <v>173.2</v>
      </c>
      <c r="L24" s="6">
        <f t="shared" si="4"/>
        <v>11.49</v>
      </c>
    </row>
    <row r="25" spans="1:12" x14ac:dyDescent="0.3">
      <c r="A25" s="7">
        <f t="shared" si="5"/>
        <v>1501</v>
      </c>
      <c r="B25">
        <v>90</v>
      </c>
      <c r="C25" s="7">
        <v>1222.04</v>
      </c>
      <c r="D25" s="7">
        <v>226.95</v>
      </c>
      <c r="E25" s="7">
        <v>427.93</v>
      </c>
      <c r="F25" s="7">
        <f t="shared" si="0"/>
        <v>1099.8399999999999</v>
      </c>
      <c r="G25" s="7">
        <v>1309.05</v>
      </c>
      <c r="H25" s="7">
        <v>197.93</v>
      </c>
      <c r="I25" s="6">
        <f t="shared" si="1"/>
        <v>1766</v>
      </c>
      <c r="J25" s="6">
        <f t="shared" si="2"/>
        <v>2060.3333333333335</v>
      </c>
      <c r="K25" s="6">
        <f t="shared" si="3"/>
        <v>173.2</v>
      </c>
      <c r="L25" s="6">
        <f t="shared" si="4"/>
        <v>11.9</v>
      </c>
    </row>
    <row r="26" spans="1:12" x14ac:dyDescent="0.3">
      <c r="A26" s="7">
        <f t="shared" si="5"/>
        <v>1551</v>
      </c>
      <c r="B26">
        <v>90</v>
      </c>
      <c r="C26" s="6">
        <v>1253.8699999999999</v>
      </c>
      <c r="D26" s="6">
        <v>234.51</v>
      </c>
      <c r="E26" s="6">
        <v>442.19</v>
      </c>
      <c r="F26" s="7">
        <f t="shared" si="0"/>
        <v>1128.48</v>
      </c>
      <c r="G26" s="6">
        <v>1354.04</v>
      </c>
      <c r="H26" s="6">
        <v>204.73</v>
      </c>
      <c r="I26" s="6">
        <f t="shared" si="1"/>
        <v>1826.01</v>
      </c>
      <c r="J26" s="6">
        <f t="shared" si="2"/>
        <v>2130.3449999999998</v>
      </c>
      <c r="K26" s="6">
        <f t="shared" si="3"/>
        <v>173.2</v>
      </c>
      <c r="L26" s="6">
        <f t="shared" si="4"/>
        <v>12.3</v>
      </c>
    </row>
    <row r="27" spans="1:12" x14ac:dyDescent="0.3">
      <c r="A27" s="7">
        <f t="shared" si="5"/>
        <v>1601</v>
      </c>
      <c r="B27">
        <v>90</v>
      </c>
      <c r="C27" s="6">
        <v>1285.7</v>
      </c>
      <c r="D27" s="6">
        <v>242.07</v>
      </c>
      <c r="E27" s="6">
        <v>456.44</v>
      </c>
      <c r="F27" s="7">
        <f t="shared" si="0"/>
        <v>1157.1300000000001</v>
      </c>
      <c r="G27" s="6">
        <v>1399.05</v>
      </c>
      <c r="H27" s="6">
        <v>211.54</v>
      </c>
      <c r="I27" s="6">
        <f t="shared" si="1"/>
        <v>1886.02</v>
      </c>
      <c r="J27" s="6">
        <f t="shared" si="2"/>
        <v>2200.3566666666666</v>
      </c>
      <c r="K27" s="6">
        <f t="shared" si="3"/>
        <v>173.2</v>
      </c>
      <c r="L27" s="6">
        <f t="shared" si="4"/>
        <v>12.7</v>
      </c>
    </row>
    <row r="28" spans="1:12" x14ac:dyDescent="0.3">
      <c r="A28" s="7">
        <f t="shared" si="5"/>
        <v>1651</v>
      </c>
      <c r="B28">
        <v>90</v>
      </c>
      <c r="C28" s="6">
        <v>1317.53</v>
      </c>
      <c r="D28" s="6">
        <v>249.63</v>
      </c>
      <c r="E28" s="6">
        <v>470.7</v>
      </c>
      <c r="F28" s="7">
        <f t="shared" si="0"/>
        <v>1185.78</v>
      </c>
      <c r="G28" s="6">
        <v>1444.05</v>
      </c>
      <c r="H28" s="6">
        <v>218.34</v>
      </c>
      <c r="I28" s="6">
        <f t="shared" si="1"/>
        <v>1946.0399999999997</v>
      </c>
      <c r="J28" s="6">
        <f t="shared" si="2"/>
        <v>2270.3799999999997</v>
      </c>
      <c r="K28" s="6">
        <f t="shared" si="3"/>
        <v>173.2</v>
      </c>
      <c r="L28" s="6">
        <f t="shared" si="4"/>
        <v>13.11</v>
      </c>
    </row>
    <row r="29" spans="1:12" x14ac:dyDescent="0.3">
      <c r="A29" s="7">
        <f t="shared" si="5"/>
        <v>1701</v>
      </c>
      <c r="B29">
        <v>85</v>
      </c>
      <c r="C29" s="6">
        <v>1349.36</v>
      </c>
      <c r="D29" s="6">
        <v>257.19</v>
      </c>
      <c r="E29" s="6">
        <v>484.95</v>
      </c>
      <c r="F29" s="7">
        <f t="shared" si="0"/>
        <v>1146.96</v>
      </c>
      <c r="G29" s="6">
        <v>1383.07</v>
      </c>
      <c r="H29" s="6">
        <v>209.12</v>
      </c>
      <c r="I29" s="6">
        <f t="shared" si="1"/>
        <v>1916.0900000000001</v>
      </c>
      <c r="J29" s="6">
        <f t="shared" si="2"/>
        <v>2235.4383333333335</v>
      </c>
      <c r="K29" s="6">
        <f t="shared" si="3"/>
        <v>173.2</v>
      </c>
      <c r="L29" s="6">
        <f t="shared" si="4"/>
        <v>12.91</v>
      </c>
    </row>
    <row r="30" spans="1:12" x14ac:dyDescent="0.3">
      <c r="A30" s="7">
        <f t="shared" si="5"/>
        <v>1751</v>
      </c>
      <c r="B30">
        <v>85</v>
      </c>
      <c r="C30" s="6">
        <v>1368.06</v>
      </c>
      <c r="D30" s="6">
        <v>282.26</v>
      </c>
      <c r="E30" s="6">
        <v>499.21</v>
      </c>
      <c r="F30" s="7">
        <f t="shared" si="0"/>
        <v>1162.8499999999999</v>
      </c>
      <c r="G30" s="6">
        <v>1408.02</v>
      </c>
      <c r="H30" s="6">
        <v>212.89</v>
      </c>
      <c r="I30" s="6">
        <f t="shared" si="1"/>
        <v>1976.6</v>
      </c>
      <c r="J30" s="6">
        <f t="shared" si="2"/>
        <v>2306.0333333333333</v>
      </c>
      <c r="K30" s="6">
        <f t="shared" si="3"/>
        <v>173.2</v>
      </c>
      <c r="L30" s="6">
        <f t="shared" si="4"/>
        <v>13.31</v>
      </c>
    </row>
    <row r="31" spans="1:12" x14ac:dyDescent="0.3">
      <c r="A31" s="7">
        <f t="shared" si="5"/>
        <v>1801</v>
      </c>
      <c r="B31">
        <v>85</v>
      </c>
      <c r="C31" s="6">
        <v>1399.51</v>
      </c>
      <c r="D31" s="6">
        <v>290.32</v>
      </c>
      <c r="E31" s="6">
        <v>513.46</v>
      </c>
      <c r="F31" s="7">
        <f t="shared" si="0"/>
        <v>1189.58</v>
      </c>
      <c r="G31" s="6">
        <v>1450.01</v>
      </c>
      <c r="H31" s="6">
        <v>219.24</v>
      </c>
      <c r="I31" s="6">
        <f t="shared" si="1"/>
        <v>2034.55</v>
      </c>
      <c r="J31" s="6">
        <f t="shared" si="2"/>
        <v>2373.6416666666664</v>
      </c>
      <c r="K31" s="6">
        <f t="shared" si="3"/>
        <v>173.2</v>
      </c>
      <c r="L31" s="6">
        <f t="shared" si="4"/>
        <v>13.7</v>
      </c>
    </row>
    <row r="32" spans="1:12" x14ac:dyDescent="0.3">
      <c r="A32" s="7">
        <f t="shared" si="5"/>
        <v>1851</v>
      </c>
      <c r="B32">
        <v>85</v>
      </c>
      <c r="C32" s="6">
        <v>1427.3</v>
      </c>
      <c r="D32" s="6">
        <v>298.38</v>
      </c>
      <c r="E32" s="6">
        <v>527.72</v>
      </c>
      <c r="F32" s="7">
        <f t="shared" si="0"/>
        <v>1213.21</v>
      </c>
      <c r="G32" s="6">
        <v>1487.13</v>
      </c>
      <c r="H32" s="6">
        <v>224.85</v>
      </c>
      <c r="I32" s="6">
        <f t="shared" si="1"/>
        <v>2088.3800000000006</v>
      </c>
      <c r="J32" s="6">
        <f t="shared" si="2"/>
        <v>2436.4433333333341</v>
      </c>
      <c r="K32" s="6">
        <f t="shared" si="3"/>
        <v>173.2</v>
      </c>
      <c r="L32" s="6">
        <f t="shared" si="4"/>
        <v>14.07</v>
      </c>
    </row>
    <row r="33" spans="1:12" x14ac:dyDescent="0.3">
      <c r="A33" s="7">
        <f t="shared" si="5"/>
        <v>1901</v>
      </c>
      <c r="B33">
        <v>85</v>
      </c>
      <c r="C33" s="6">
        <v>1442.21</v>
      </c>
      <c r="D33" s="6">
        <v>325.45</v>
      </c>
      <c r="E33" s="6">
        <v>541.97</v>
      </c>
      <c r="F33" s="7">
        <f t="shared" si="0"/>
        <v>1225.8800000000001</v>
      </c>
      <c r="G33" s="6">
        <v>1507.03</v>
      </c>
      <c r="H33" s="6">
        <v>227.86</v>
      </c>
      <c r="I33" s="6">
        <f t="shared" si="1"/>
        <v>2146.5899999999997</v>
      </c>
      <c r="J33" s="6">
        <f t="shared" si="2"/>
        <v>2504.3549999999996</v>
      </c>
      <c r="K33" s="6">
        <f t="shared" si="3"/>
        <v>173.2</v>
      </c>
      <c r="L33" s="6">
        <f t="shared" si="4"/>
        <v>14.46</v>
      </c>
    </row>
    <row r="34" spans="1:12" x14ac:dyDescent="0.3">
      <c r="A34" s="7">
        <f t="shared" si="5"/>
        <v>1951</v>
      </c>
      <c r="B34">
        <v>85</v>
      </c>
      <c r="C34" s="6">
        <v>1469.14</v>
      </c>
      <c r="D34" s="6">
        <v>334.01</v>
      </c>
      <c r="E34" s="6">
        <v>556.23</v>
      </c>
      <c r="F34" s="7">
        <f t="shared" si="0"/>
        <v>1248.77</v>
      </c>
      <c r="G34" s="6">
        <v>1542.99</v>
      </c>
      <c r="H34" s="6">
        <v>233.3</v>
      </c>
      <c r="I34" s="6">
        <f t="shared" si="1"/>
        <v>2199.9299999999998</v>
      </c>
      <c r="J34" s="6">
        <f t="shared" si="2"/>
        <v>2566.585</v>
      </c>
      <c r="K34" s="6">
        <f t="shared" si="3"/>
        <v>173.2</v>
      </c>
      <c r="L34" s="6">
        <f t="shared" si="4"/>
        <v>14.82</v>
      </c>
    </row>
    <row r="35" spans="1:12" x14ac:dyDescent="0.3">
      <c r="A35" s="7">
        <f t="shared" si="5"/>
        <v>2001</v>
      </c>
      <c r="B35">
        <v>85</v>
      </c>
      <c r="C35" s="6">
        <v>1496.08</v>
      </c>
      <c r="D35" s="6">
        <v>342.57</v>
      </c>
      <c r="E35" s="6">
        <v>570.48</v>
      </c>
      <c r="F35" s="7">
        <f t="shared" si="0"/>
        <v>1271.67</v>
      </c>
      <c r="G35" s="6">
        <v>1578.97</v>
      </c>
      <c r="H35" s="6">
        <v>238.74</v>
      </c>
      <c r="I35" s="6">
        <f t="shared" si="1"/>
        <v>2253.2799999999997</v>
      </c>
      <c r="J35" s="6">
        <f t="shared" si="2"/>
        <v>2628.8266666666664</v>
      </c>
      <c r="K35" s="6">
        <f t="shared" si="3"/>
        <v>173.2</v>
      </c>
      <c r="L35" s="6">
        <f t="shared" si="4"/>
        <v>15.18</v>
      </c>
    </row>
    <row r="36" spans="1:12" x14ac:dyDescent="0.3">
      <c r="A36" s="7">
        <f t="shared" si="5"/>
        <v>2051</v>
      </c>
      <c r="B36">
        <v>85</v>
      </c>
      <c r="C36" s="6">
        <v>1509.68</v>
      </c>
      <c r="D36" s="6">
        <v>371.64</v>
      </c>
      <c r="E36" s="6">
        <v>584.74</v>
      </c>
      <c r="F36" s="7">
        <f t="shared" ref="F36:F67" si="6">+ROUND(C36*B36/100,2)</f>
        <v>1283.23</v>
      </c>
      <c r="G36" s="6">
        <v>1597.12</v>
      </c>
      <c r="H36" s="6">
        <v>241.48</v>
      </c>
      <c r="I36" s="6">
        <f t="shared" ref="I36:I67" si="7">G36+D36+E36-H36</f>
        <v>2312.02</v>
      </c>
      <c r="J36" s="6">
        <f t="shared" ref="J36:J67" si="8">I36+I36/6</f>
        <v>2697.3566666666666</v>
      </c>
      <c r="K36" s="6">
        <f t="shared" ref="K36:K67" si="9">ROUND(40*4.33,2)</f>
        <v>173.2</v>
      </c>
      <c r="L36" s="6">
        <f t="shared" ref="L36:L67" si="10">+ROUND(J36/K36,2)</f>
        <v>15.57</v>
      </c>
    </row>
    <row r="37" spans="1:12" x14ac:dyDescent="0.3">
      <c r="A37" s="7">
        <f t="shared" si="5"/>
        <v>2101</v>
      </c>
      <c r="B37">
        <v>85</v>
      </c>
      <c r="C37" s="6">
        <v>1536.3</v>
      </c>
      <c r="D37" s="6">
        <v>380.7</v>
      </c>
      <c r="E37" s="6">
        <v>598.99</v>
      </c>
      <c r="F37" s="7">
        <f t="shared" si="6"/>
        <v>1305.8599999999999</v>
      </c>
      <c r="G37" s="6">
        <v>1632.67</v>
      </c>
      <c r="H37" s="6">
        <v>246.86</v>
      </c>
      <c r="I37" s="6">
        <f t="shared" si="7"/>
        <v>2365.5</v>
      </c>
      <c r="J37" s="6">
        <f t="shared" si="8"/>
        <v>2759.75</v>
      </c>
      <c r="K37" s="6">
        <f t="shared" si="9"/>
        <v>173.2</v>
      </c>
      <c r="L37" s="6">
        <f t="shared" si="10"/>
        <v>15.93</v>
      </c>
    </row>
    <row r="38" spans="1:12" x14ac:dyDescent="0.3">
      <c r="A38" s="7">
        <f t="shared" ref="A38:A69" si="11">+A37+50</f>
        <v>2151</v>
      </c>
      <c r="B38">
        <v>85</v>
      </c>
      <c r="C38" s="6">
        <v>1562.91</v>
      </c>
      <c r="D38" s="6">
        <v>389.76</v>
      </c>
      <c r="E38" s="6">
        <v>613.25</v>
      </c>
      <c r="F38" s="7">
        <f t="shared" si="6"/>
        <v>1328.47</v>
      </c>
      <c r="G38" s="6">
        <v>1668.19</v>
      </c>
      <c r="H38" s="6">
        <v>252.23</v>
      </c>
      <c r="I38" s="6">
        <f t="shared" si="7"/>
        <v>2418.9699999999998</v>
      </c>
      <c r="J38" s="6">
        <f t="shared" si="8"/>
        <v>2822.1316666666662</v>
      </c>
      <c r="K38" s="6">
        <f t="shared" si="9"/>
        <v>173.2</v>
      </c>
      <c r="L38" s="6">
        <f t="shared" si="10"/>
        <v>16.29</v>
      </c>
    </row>
    <row r="39" spans="1:12" x14ac:dyDescent="0.3">
      <c r="A39" s="7">
        <f t="shared" si="11"/>
        <v>2201</v>
      </c>
      <c r="B39">
        <v>85</v>
      </c>
      <c r="C39" s="6">
        <v>1589.52</v>
      </c>
      <c r="D39" s="6">
        <v>398.82</v>
      </c>
      <c r="E39" s="6">
        <v>627.5</v>
      </c>
      <c r="F39" s="7">
        <f t="shared" si="6"/>
        <v>1351.09</v>
      </c>
      <c r="G39" s="6">
        <v>1703.72</v>
      </c>
      <c r="H39" s="6">
        <v>257.60000000000002</v>
      </c>
      <c r="I39" s="6">
        <f t="shared" si="7"/>
        <v>2472.44</v>
      </c>
      <c r="J39" s="6">
        <f t="shared" si="8"/>
        <v>2884.5133333333333</v>
      </c>
      <c r="K39" s="6">
        <f t="shared" si="9"/>
        <v>173.2</v>
      </c>
      <c r="L39" s="6">
        <f t="shared" si="10"/>
        <v>16.649999999999999</v>
      </c>
    </row>
    <row r="40" spans="1:12" x14ac:dyDescent="0.3">
      <c r="A40" s="7">
        <f t="shared" si="11"/>
        <v>2251</v>
      </c>
      <c r="B40">
        <v>85</v>
      </c>
      <c r="C40" s="6">
        <v>1616.13</v>
      </c>
      <c r="D40" s="6">
        <v>407.88</v>
      </c>
      <c r="E40" s="6">
        <v>641.76</v>
      </c>
      <c r="F40" s="7">
        <f t="shared" si="6"/>
        <v>1373.71</v>
      </c>
      <c r="G40" s="6">
        <v>1759.99</v>
      </c>
      <c r="H40" s="6">
        <v>283.70999999999998</v>
      </c>
      <c r="I40" s="6">
        <f t="shared" si="7"/>
        <v>2525.92</v>
      </c>
      <c r="J40" s="6">
        <f t="shared" si="8"/>
        <v>2946.9066666666668</v>
      </c>
      <c r="K40" s="6">
        <f t="shared" si="9"/>
        <v>173.2</v>
      </c>
      <c r="L40" s="6">
        <f t="shared" si="10"/>
        <v>17.010000000000002</v>
      </c>
    </row>
    <row r="41" spans="1:12" x14ac:dyDescent="0.3">
      <c r="A41" s="7">
        <f t="shared" si="11"/>
        <v>2301</v>
      </c>
      <c r="B41">
        <v>85</v>
      </c>
      <c r="C41" s="6">
        <v>1642.74</v>
      </c>
      <c r="D41" s="6">
        <v>416.94</v>
      </c>
      <c r="E41" s="6">
        <v>656.01</v>
      </c>
      <c r="F41" s="7">
        <f t="shared" si="6"/>
        <v>1396.33</v>
      </c>
      <c r="G41" s="6">
        <v>1795.95</v>
      </c>
      <c r="H41" s="6">
        <v>289.51</v>
      </c>
      <c r="I41" s="6">
        <f t="shared" si="7"/>
        <v>2579.3899999999994</v>
      </c>
      <c r="J41" s="6">
        <f t="shared" si="8"/>
        <v>3009.2883333333325</v>
      </c>
      <c r="K41" s="6">
        <f t="shared" si="9"/>
        <v>173.2</v>
      </c>
      <c r="L41" s="6">
        <f t="shared" si="10"/>
        <v>17.37</v>
      </c>
    </row>
    <row r="42" spans="1:12" x14ac:dyDescent="0.3">
      <c r="A42" s="7">
        <f t="shared" si="11"/>
        <v>2351</v>
      </c>
      <c r="B42">
        <v>85</v>
      </c>
      <c r="C42" s="6">
        <v>1669.35</v>
      </c>
      <c r="D42" s="6">
        <v>426</v>
      </c>
      <c r="E42" s="6">
        <v>670.27</v>
      </c>
      <c r="F42" s="7">
        <f t="shared" si="6"/>
        <v>1418.95</v>
      </c>
      <c r="G42" s="6">
        <v>1835.68</v>
      </c>
      <c r="H42" s="6">
        <v>295.91000000000003</v>
      </c>
      <c r="I42" s="6">
        <f t="shared" si="7"/>
        <v>2636.0400000000004</v>
      </c>
      <c r="J42" s="6">
        <f t="shared" si="8"/>
        <v>3075.3800000000006</v>
      </c>
      <c r="K42" s="6">
        <f t="shared" si="9"/>
        <v>173.2</v>
      </c>
      <c r="L42" s="6">
        <f t="shared" si="10"/>
        <v>17.760000000000002</v>
      </c>
    </row>
    <row r="43" spans="1:12" x14ac:dyDescent="0.3">
      <c r="A43" s="7">
        <f t="shared" si="11"/>
        <v>2401</v>
      </c>
      <c r="B43">
        <v>85</v>
      </c>
      <c r="C43" s="6">
        <v>1695.96</v>
      </c>
      <c r="D43" s="6">
        <v>435.06</v>
      </c>
      <c r="E43" s="6">
        <v>684.52</v>
      </c>
      <c r="F43" s="7">
        <f t="shared" si="6"/>
        <v>1441.57</v>
      </c>
      <c r="G43" s="6">
        <v>1877.17</v>
      </c>
      <c r="H43" s="6">
        <v>302.60000000000002</v>
      </c>
      <c r="I43" s="6">
        <f t="shared" si="7"/>
        <v>2694.15</v>
      </c>
      <c r="J43" s="6">
        <f t="shared" si="8"/>
        <v>3143.1750000000002</v>
      </c>
      <c r="K43" s="6">
        <f t="shared" si="9"/>
        <v>173.2</v>
      </c>
      <c r="L43" s="6">
        <f t="shared" si="10"/>
        <v>18.149999999999999</v>
      </c>
    </row>
    <row r="44" spans="1:12" x14ac:dyDescent="0.3">
      <c r="A44" s="7">
        <f t="shared" si="11"/>
        <v>2451</v>
      </c>
      <c r="B44">
        <v>85</v>
      </c>
      <c r="C44" s="6">
        <v>1722.57</v>
      </c>
      <c r="D44" s="6">
        <v>444.12</v>
      </c>
      <c r="E44" s="6">
        <v>698.78</v>
      </c>
      <c r="F44" s="7">
        <f t="shared" si="6"/>
        <v>1464.18</v>
      </c>
      <c r="G44" s="6">
        <v>1941.78</v>
      </c>
      <c r="H44" s="6">
        <v>332.43</v>
      </c>
      <c r="I44" s="6">
        <f t="shared" si="7"/>
        <v>2752.2500000000005</v>
      </c>
      <c r="J44" s="6">
        <f t="shared" si="8"/>
        <v>3210.9583333333339</v>
      </c>
      <c r="K44" s="6">
        <f t="shared" si="9"/>
        <v>173.2</v>
      </c>
      <c r="L44" s="6">
        <f t="shared" si="10"/>
        <v>18.54</v>
      </c>
    </row>
    <row r="45" spans="1:12" x14ac:dyDescent="0.3">
      <c r="A45" s="7">
        <f t="shared" si="11"/>
        <v>2501</v>
      </c>
      <c r="B45">
        <v>85</v>
      </c>
      <c r="C45" s="6">
        <v>1749.18</v>
      </c>
      <c r="D45" s="6">
        <v>453.18</v>
      </c>
      <c r="E45" s="6">
        <v>713.03</v>
      </c>
      <c r="F45" s="7">
        <f t="shared" si="6"/>
        <v>1486.8</v>
      </c>
      <c r="G45" s="6">
        <v>1983.77</v>
      </c>
      <c r="H45" s="6">
        <v>339.62</v>
      </c>
      <c r="I45" s="6">
        <f t="shared" si="7"/>
        <v>2810.3599999999997</v>
      </c>
      <c r="J45" s="6">
        <f t="shared" si="8"/>
        <v>3278.7533333333331</v>
      </c>
      <c r="K45" s="6">
        <f t="shared" si="9"/>
        <v>173.2</v>
      </c>
      <c r="L45" s="6">
        <f t="shared" si="10"/>
        <v>18.93</v>
      </c>
    </row>
    <row r="46" spans="1:12" x14ac:dyDescent="0.3">
      <c r="A46" s="7">
        <f t="shared" si="11"/>
        <v>2551</v>
      </c>
      <c r="B46">
        <v>85</v>
      </c>
      <c r="C46" s="6">
        <v>1775.79</v>
      </c>
      <c r="D46" s="6">
        <v>462.24</v>
      </c>
      <c r="E46" s="6">
        <v>727.29</v>
      </c>
      <c r="F46" s="7">
        <f t="shared" si="6"/>
        <v>1509.42</v>
      </c>
      <c r="G46" s="6">
        <v>2025.76</v>
      </c>
      <c r="H46" s="6">
        <v>346.81</v>
      </c>
      <c r="I46" s="6">
        <f t="shared" si="7"/>
        <v>2868.48</v>
      </c>
      <c r="J46" s="6">
        <f t="shared" si="8"/>
        <v>3346.56</v>
      </c>
      <c r="K46" s="6">
        <f t="shared" si="9"/>
        <v>173.2</v>
      </c>
      <c r="L46" s="6">
        <f t="shared" si="10"/>
        <v>19.32</v>
      </c>
    </row>
    <row r="47" spans="1:12" x14ac:dyDescent="0.3">
      <c r="A47" s="7">
        <f t="shared" si="11"/>
        <v>2601</v>
      </c>
      <c r="B47">
        <v>85</v>
      </c>
      <c r="C47" s="6">
        <v>1802.4</v>
      </c>
      <c r="D47" s="6">
        <v>471.3</v>
      </c>
      <c r="E47" s="6">
        <v>741.54</v>
      </c>
      <c r="F47" s="7">
        <f t="shared" si="6"/>
        <v>1532.04</v>
      </c>
      <c r="G47" s="6">
        <v>2093</v>
      </c>
      <c r="H47" s="6">
        <v>379.25</v>
      </c>
      <c r="I47" s="6">
        <f t="shared" si="7"/>
        <v>2926.59</v>
      </c>
      <c r="J47" s="6">
        <f t="shared" si="8"/>
        <v>3414.355</v>
      </c>
      <c r="K47" s="6">
        <f t="shared" si="9"/>
        <v>173.2</v>
      </c>
      <c r="L47" s="6">
        <f t="shared" si="10"/>
        <v>19.71</v>
      </c>
    </row>
    <row r="48" spans="1:12" x14ac:dyDescent="0.3">
      <c r="A48" s="7">
        <f t="shared" si="11"/>
        <v>2651</v>
      </c>
      <c r="B48">
        <v>85</v>
      </c>
      <c r="C48" s="6">
        <v>1829.02</v>
      </c>
      <c r="D48" s="6">
        <v>480.36</v>
      </c>
      <c r="E48" s="6">
        <v>755.8</v>
      </c>
      <c r="F48" s="7">
        <f t="shared" si="6"/>
        <v>1554.67</v>
      </c>
      <c r="G48" s="6">
        <v>2135.5300000000002</v>
      </c>
      <c r="H48" s="6">
        <v>386.96</v>
      </c>
      <c r="I48" s="6">
        <f t="shared" si="7"/>
        <v>2984.7300000000005</v>
      </c>
      <c r="J48" s="6">
        <f t="shared" si="8"/>
        <v>3482.1850000000004</v>
      </c>
      <c r="K48" s="6">
        <f t="shared" si="9"/>
        <v>173.2</v>
      </c>
      <c r="L48" s="6">
        <f t="shared" si="10"/>
        <v>20.100000000000001</v>
      </c>
    </row>
    <row r="49" spans="1:12" x14ac:dyDescent="0.3">
      <c r="A49" s="7">
        <f t="shared" si="11"/>
        <v>2701</v>
      </c>
      <c r="B49">
        <v>80</v>
      </c>
      <c r="C49" s="6">
        <v>1855.63</v>
      </c>
      <c r="D49" s="6">
        <v>489.42</v>
      </c>
      <c r="E49" s="6">
        <v>770.05</v>
      </c>
      <c r="F49" s="7">
        <f t="shared" si="6"/>
        <v>1484.5</v>
      </c>
      <c r="G49" s="6">
        <v>1979.5</v>
      </c>
      <c r="H49" s="6">
        <v>338.89</v>
      </c>
      <c r="I49" s="6">
        <f t="shared" si="7"/>
        <v>2900.0800000000004</v>
      </c>
      <c r="J49" s="6">
        <f t="shared" si="8"/>
        <v>3383.4266666666672</v>
      </c>
      <c r="K49" s="6">
        <f t="shared" si="9"/>
        <v>173.2</v>
      </c>
      <c r="L49" s="6">
        <f t="shared" si="10"/>
        <v>19.53</v>
      </c>
    </row>
    <row r="50" spans="1:12" x14ac:dyDescent="0.3">
      <c r="A50" s="7">
        <f t="shared" si="11"/>
        <v>2751</v>
      </c>
      <c r="B50">
        <v>80</v>
      </c>
      <c r="C50" s="6">
        <v>1882.24</v>
      </c>
      <c r="D50" s="6">
        <v>498.48</v>
      </c>
      <c r="E50" s="6">
        <v>784.31</v>
      </c>
      <c r="F50" s="7">
        <f t="shared" si="6"/>
        <v>1505.79</v>
      </c>
      <c r="G50" s="6">
        <v>2019.03</v>
      </c>
      <c r="H50" s="6">
        <v>345.66</v>
      </c>
      <c r="I50" s="6">
        <f t="shared" si="7"/>
        <v>2956.1600000000003</v>
      </c>
      <c r="J50" s="6">
        <f t="shared" si="8"/>
        <v>3448.8533333333335</v>
      </c>
      <c r="K50" s="6">
        <f t="shared" si="9"/>
        <v>173.2</v>
      </c>
      <c r="L50" s="6">
        <f t="shared" si="10"/>
        <v>19.91</v>
      </c>
    </row>
    <row r="51" spans="1:12" x14ac:dyDescent="0.3">
      <c r="A51" s="7">
        <f t="shared" si="11"/>
        <v>2801</v>
      </c>
      <c r="B51">
        <v>80</v>
      </c>
      <c r="C51" s="6">
        <v>1908.85</v>
      </c>
      <c r="D51" s="6">
        <v>507.54</v>
      </c>
      <c r="E51" s="6">
        <v>798.56</v>
      </c>
      <c r="F51" s="7">
        <f t="shared" si="6"/>
        <v>1527.08</v>
      </c>
      <c r="G51" s="6">
        <v>2083.6799999999998</v>
      </c>
      <c r="H51" s="6">
        <v>377.56</v>
      </c>
      <c r="I51" s="6">
        <f t="shared" si="7"/>
        <v>3012.22</v>
      </c>
      <c r="J51" s="6">
        <f t="shared" si="8"/>
        <v>3514.2566666666662</v>
      </c>
      <c r="K51" s="6">
        <f t="shared" si="9"/>
        <v>173.2</v>
      </c>
      <c r="L51" s="6">
        <f t="shared" si="10"/>
        <v>20.29</v>
      </c>
    </row>
    <row r="52" spans="1:12" x14ac:dyDescent="0.3">
      <c r="A52" s="7">
        <f t="shared" si="11"/>
        <v>2851</v>
      </c>
      <c r="B52">
        <v>80</v>
      </c>
      <c r="C52" s="6">
        <v>1935.46</v>
      </c>
      <c r="D52" s="6">
        <v>516.6</v>
      </c>
      <c r="E52" s="6">
        <v>812.82</v>
      </c>
      <c r="F52" s="7">
        <f t="shared" si="6"/>
        <v>1548.37</v>
      </c>
      <c r="G52" s="6">
        <v>2123.69</v>
      </c>
      <c r="H52" s="6">
        <v>384.81</v>
      </c>
      <c r="I52" s="6">
        <f t="shared" si="7"/>
        <v>3068.3</v>
      </c>
      <c r="J52" s="6">
        <f t="shared" si="8"/>
        <v>3579.6833333333334</v>
      </c>
      <c r="K52" s="6">
        <f t="shared" si="9"/>
        <v>173.2</v>
      </c>
      <c r="L52" s="6">
        <f t="shared" si="10"/>
        <v>20.67</v>
      </c>
    </row>
    <row r="53" spans="1:12" x14ac:dyDescent="0.3">
      <c r="A53" s="7">
        <f t="shared" si="11"/>
        <v>2901</v>
      </c>
      <c r="B53">
        <v>80</v>
      </c>
      <c r="C53" s="6">
        <v>1962.07</v>
      </c>
      <c r="D53" s="6">
        <v>525.66</v>
      </c>
      <c r="E53" s="6">
        <v>827.07</v>
      </c>
      <c r="F53" s="7">
        <f t="shared" si="6"/>
        <v>1569.66</v>
      </c>
      <c r="G53" s="6">
        <v>2163.69</v>
      </c>
      <c r="H53" s="6">
        <v>392.06</v>
      </c>
      <c r="I53" s="6">
        <f t="shared" si="7"/>
        <v>3124.36</v>
      </c>
      <c r="J53" s="6">
        <f t="shared" si="8"/>
        <v>3645.086666666667</v>
      </c>
      <c r="K53" s="6">
        <f t="shared" si="9"/>
        <v>173.2</v>
      </c>
      <c r="L53" s="6">
        <f t="shared" si="10"/>
        <v>21.05</v>
      </c>
    </row>
    <row r="54" spans="1:12" x14ac:dyDescent="0.3">
      <c r="A54" s="7">
        <f t="shared" si="11"/>
        <v>2951</v>
      </c>
      <c r="B54">
        <v>80</v>
      </c>
      <c r="C54" s="6">
        <v>1988.68</v>
      </c>
      <c r="D54" s="6">
        <v>534.72</v>
      </c>
      <c r="E54" s="6">
        <v>841.33</v>
      </c>
      <c r="F54" s="7">
        <f t="shared" si="6"/>
        <v>1590.94</v>
      </c>
      <c r="G54" s="6">
        <v>2203.6799999999998</v>
      </c>
      <c r="H54" s="6">
        <v>399.31</v>
      </c>
      <c r="I54" s="6">
        <f t="shared" si="7"/>
        <v>3180.4199999999996</v>
      </c>
      <c r="J54" s="6">
        <f t="shared" si="8"/>
        <v>3710.49</v>
      </c>
      <c r="K54" s="6">
        <f t="shared" si="9"/>
        <v>173.2</v>
      </c>
      <c r="L54" s="6">
        <f t="shared" si="10"/>
        <v>21.42</v>
      </c>
    </row>
    <row r="55" spans="1:12" x14ac:dyDescent="0.3">
      <c r="A55" s="7">
        <f t="shared" si="11"/>
        <v>3001</v>
      </c>
      <c r="B55">
        <v>80</v>
      </c>
      <c r="C55" s="6">
        <v>2015.29</v>
      </c>
      <c r="D55" s="6">
        <v>543.78</v>
      </c>
      <c r="E55" s="6">
        <v>855.58</v>
      </c>
      <c r="F55" s="7">
        <f t="shared" si="6"/>
        <v>1612.23</v>
      </c>
      <c r="G55" s="6">
        <v>2243.67</v>
      </c>
      <c r="H55" s="6">
        <v>406.55</v>
      </c>
      <c r="I55" s="6">
        <f t="shared" si="7"/>
        <v>3236.4799999999996</v>
      </c>
      <c r="J55" s="6">
        <f t="shared" si="8"/>
        <v>3775.893333333333</v>
      </c>
      <c r="K55" s="6">
        <f t="shared" si="9"/>
        <v>173.2</v>
      </c>
      <c r="L55" s="6">
        <f t="shared" si="10"/>
        <v>21.8</v>
      </c>
    </row>
    <row r="56" spans="1:12" x14ac:dyDescent="0.3">
      <c r="A56" s="7">
        <f t="shared" si="11"/>
        <v>3051</v>
      </c>
      <c r="B56">
        <v>80</v>
      </c>
      <c r="C56" s="6">
        <v>2041.9</v>
      </c>
      <c r="D56" s="6">
        <v>552.84</v>
      </c>
      <c r="E56" s="6">
        <v>869.84</v>
      </c>
      <c r="F56" s="7">
        <f t="shared" si="6"/>
        <v>1633.52</v>
      </c>
      <c r="G56" s="6">
        <v>2283.6799999999998</v>
      </c>
      <c r="H56" s="6">
        <v>413.8</v>
      </c>
      <c r="I56" s="6">
        <f t="shared" si="7"/>
        <v>3292.56</v>
      </c>
      <c r="J56" s="6">
        <f t="shared" si="8"/>
        <v>3841.3199999999997</v>
      </c>
      <c r="K56" s="6">
        <f t="shared" si="9"/>
        <v>173.2</v>
      </c>
      <c r="L56" s="6">
        <f t="shared" si="10"/>
        <v>22.18</v>
      </c>
    </row>
    <row r="57" spans="1:12" x14ac:dyDescent="0.3">
      <c r="A57" s="7">
        <f t="shared" si="11"/>
        <v>3101</v>
      </c>
      <c r="B57">
        <v>80</v>
      </c>
      <c r="C57" s="6">
        <v>2068.52</v>
      </c>
      <c r="D57" s="6">
        <v>561.9</v>
      </c>
      <c r="E57" s="6">
        <v>884.09</v>
      </c>
      <c r="F57" s="7">
        <f t="shared" si="6"/>
        <v>1654.82</v>
      </c>
      <c r="G57" s="6">
        <v>2323.6999999999998</v>
      </c>
      <c r="H57" s="6">
        <v>421.05</v>
      </c>
      <c r="I57" s="6">
        <f t="shared" si="7"/>
        <v>3348.64</v>
      </c>
      <c r="J57" s="6">
        <f t="shared" si="8"/>
        <v>3906.7466666666664</v>
      </c>
      <c r="K57" s="6">
        <f t="shared" si="9"/>
        <v>173.2</v>
      </c>
      <c r="L57" s="6">
        <f t="shared" si="10"/>
        <v>22.56</v>
      </c>
    </row>
    <row r="58" spans="1:12" x14ac:dyDescent="0.3">
      <c r="A58" s="7">
        <f t="shared" si="11"/>
        <v>3151</v>
      </c>
      <c r="B58">
        <v>80</v>
      </c>
      <c r="C58" s="6">
        <v>2095.13</v>
      </c>
      <c r="D58" s="6">
        <v>570.96</v>
      </c>
      <c r="E58" s="6">
        <v>898.35</v>
      </c>
      <c r="F58" s="7">
        <f t="shared" si="6"/>
        <v>1676.1</v>
      </c>
      <c r="G58" s="6">
        <v>2363.6799999999998</v>
      </c>
      <c r="H58" s="6">
        <v>428.3</v>
      </c>
      <c r="I58" s="6">
        <f t="shared" si="7"/>
        <v>3404.6899999999996</v>
      </c>
      <c r="J58" s="6">
        <f t="shared" si="8"/>
        <v>3972.1383333333329</v>
      </c>
      <c r="K58" s="6">
        <f t="shared" si="9"/>
        <v>173.2</v>
      </c>
      <c r="L58" s="6">
        <f t="shared" si="10"/>
        <v>22.93</v>
      </c>
    </row>
    <row r="59" spans="1:12" x14ac:dyDescent="0.3">
      <c r="A59" s="7">
        <f t="shared" si="11"/>
        <v>3201</v>
      </c>
      <c r="B59">
        <v>80</v>
      </c>
      <c r="C59" s="6">
        <v>2120.2199999999998</v>
      </c>
      <c r="D59" s="6">
        <v>580.02</v>
      </c>
      <c r="E59" s="6">
        <v>912.6</v>
      </c>
      <c r="F59" s="7">
        <f t="shared" si="6"/>
        <v>1696.18</v>
      </c>
      <c r="G59" s="6">
        <v>2401.42</v>
      </c>
      <c r="H59" s="6">
        <v>435.14</v>
      </c>
      <c r="I59" s="6">
        <f t="shared" si="7"/>
        <v>3458.9</v>
      </c>
      <c r="J59" s="6">
        <f t="shared" si="8"/>
        <v>4035.3833333333332</v>
      </c>
      <c r="K59" s="6">
        <f t="shared" si="9"/>
        <v>173.2</v>
      </c>
      <c r="L59" s="6">
        <f t="shared" si="10"/>
        <v>23.3</v>
      </c>
    </row>
    <row r="60" spans="1:12" x14ac:dyDescent="0.3">
      <c r="A60" s="7">
        <f t="shared" si="11"/>
        <v>3251</v>
      </c>
      <c r="B60">
        <v>80</v>
      </c>
      <c r="C60" s="6">
        <v>2143.9699999999998</v>
      </c>
      <c r="D60" s="6">
        <v>589.08000000000004</v>
      </c>
      <c r="E60" s="6">
        <v>926.86</v>
      </c>
      <c r="F60" s="7">
        <f t="shared" si="6"/>
        <v>1715.18</v>
      </c>
      <c r="G60" s="6">
        <v>2437.11</v>
      </c>
      <c r="H60" s="6">
        <v>441.6</v>
      </c>
      <c r="I60" s="6">
        <f t="shared" si="7"/>
        <v>3511.4500000000003</v>
      </c>
      <c r="J60" s="6">
        <f t="shared" si="8"/>
        <v>4096.6916666666666</v>
      </c>
      <c r="K60" s="6">
        <f t="shared" si="9"/>
        <v>173.2</v>
      </c>
      <c r="L60" s="7">
        <f t="shared" si="10"/>
        <v>23.65</v>
      </c>
    </row>
    <row r="61" spans="1:12" x14ac:dyDescent="0.3">
      <c r="A61" s="7">
        <f t="shared" si="11"/>
        <v>3301</v>
      </c>
      <c r="B61">
        <v>80</v>
      </c>
      <c r="C61" s="6">
        <v>2167.71</v>
      </c>
      <c r="D61" s="6">
        <v>598.14</v>
      </c>
      <c r="E61" s="6">
        <v>941.11</v>
      </c>
      <c r="F61" s="7">
        <f t="shared" si="6"/>
        <v>1734.17</v>
      </c>
      <c r="G61" s="6">
        <v>2472.79</v>
      </c>
      <c r="H61" s="6">
        <v>448.07</v>
      </c>
      <c r="I61" s="6">
        <f t="shared" si="7"/>
        <v>3563.97</v>
      </c>
      <c r="J61" s="6">
        <f t="shared" si="8"/>
        <v>4157.9650000000001</v>
      </c>
      <c r="K61" s="6">
        <f t="shared" si="9"/>
        <v>173.2</v>
      </c>
      <c r="L61" s="7">
        <f t="shared" si="10"/>
        <v>24.01</v>
      </c>
    </row>
    <row r="62" spans="1:12" x14ac:dyDescent="0.3">
      <c r="A62" s="7">
        <f t="shared" si="11"/>
        <v>3351</v>
      </c>
      <c r="B62">
        <v>80</v>
      </c>
      <c r="C62" s="6">
        <v>2191.46</v>
      </c>
      <c r="D62" s="6">
        <v>607.20000000000005</v>
      </c>
      <c r="E62" s="6">
        <v>955.37</v>
      </c>
      <c r="F62" s="7">
        <f t="shared" si="6"/>
        <v>1753.17</v>
      </c>
      <c r="G62" s="6">
        <v>2508.4899999999998</v>
      </c>
      <c r="H62" s="6">
        <v>454.54</v>
      </c>
      <c r="I62" s="6">
        <f t="shared" si="7"/>
        <v>3616.5199999999995</v>
      </c>
      <c r="J62" s="6">
        <f t="shared" si="8"/>
        <v>4219.2733333333326</v>
      </c>
      <c r="K62" s="6">
        <f t="shared" si="9"/>
        <v>173.2</v>
      </c>
      <c r="L62" s="6">
        <f t="shared" si="10"/>
        <v>24.36</v>
      </c>
    </row>
    <row r="63" spans="1:12" x14ac:dyDescent="0.3">
      <c r="A63" s="7">
        <f t="shared" si="11"/>
        <v>3401</v>
      </c>
      <c r="B63">
        <v>80</v>
      </c>
      <c r="C63" s="6">
        <v>2215.1999999999998</v>
      </c>
      <c r="D63" s="6">
        <v>616.26</v>
      </c>
      <c r="E63" s="6">
        <v>969.62</v>
      </c>
      <c r="F63" s="7">
        <f t="shared" si="6"/>
        <v>1772.16</v>
      </c>
      <c r="G63" s="6">
        <v>2544.17</v>
      </c>
      <c r="H63" s="6">
        <v>461</v>
      </c>
      <c r="I63" s="6">
        <f t="shared" si="7"/>
        <v>3669.05</v>
      </c>
      <c r="J63" s="6">
        <f t="shared" si="8"/>
        <v>4280.5583333333334</v>
      </c>
      <c r="K63" s="6">
        <f t="shared" si="9"/>
        <v>173.2</v>
      </c>
      <c r="L63" s="6">
        <f t="shared" si="10"/>
        <v>24.71</v>
      </c>
    </row>
    <row r="64" spans="1:12" x14ac:dyDescent="0.3">
      <c r="A64" s="7">
        <f t="shared" si="11"/>
        <v>3451</v>
      </c>
      <c r="B64">
        <v>80</v>
      </c>
      <c r="C64" s="6">
        <v>2238.9499999999998</v>
      </c>
      <c r="D64" s="6">
        <v>625.32000000000005</v>
      </c>
      <c r="E64" s="6">
        <v>983.88</v>
      </c>
      <c r="F64" s="7">
        <f t="shared" si="6"/>
        <v>1791.16</v>
      </c>
      <c r="G64" s="6">
        <v>2579.87</v>
      </c>
      <c r="H64" s="6">
        <v>467.47</v>
      </c>
      <c r="I64" s="6">
        <f t="shared" si="7"/>
        <v>3721.5999999999995</v>
      </c>
      <c r="J64" s="6">
        <f t="shared" si="8"/>
        <v>4341.8666666666659</v>
      </c>
      <c r="K64" s="6">
        <f t="shared" si="9"/>
        <v>173.2</v>
      </c>
      <c r="L64" s="6">
        <f t="shared" si="10"/>
        <v>25.07</v>
      </c>
    </row>
    <row r="65" spans="1:12" x14ac:dyDescent="0.3">
      <c r="A65" s="7">
        <f t="shared" si="11"/>
        <v>3501</v>
      </c>
      <c r="B65">
        <v>80</v>
      </c>
      <c r="C65" s="6">
        <v>2262.69</v>
      </c>
      <c r="D65" s="6">
        <v>634.38</v>
      </c>
      <c r="E65" s="6">
        <v>998.13</v>
      </c>
      <c r="F65" s="7">
        <f t="shared" si="6"/>
        <v>1810.15</v>
      </c>
      <c r="G65" s="6">
        <v>2615.5500000000002</v>
      </c>
      <c r="H65" s="6">
        <v>473.94</v>
      </c>
      <c r="I65" s="6">
        <f t="shared" si="7"/>
        <v>3774.1200000000003</v>
      </c>
      <c r="J65" s="6">
        <f t="shared" si="8"/>
        <v>4403.1400000000003</v>
      </c>
      <c r="K65" s="6">
        <f t="shared" si="9"/>
        <v>173.2</v>
      </c>
      <c r="L65" s="6">
        <f t="shared" si="10"/>
        <v>25.42</v>
      </c>
    </row>
    <row r="66" spans="1:12" x14ac:dyDescent="0.3">
      <c r="A66" s="7">
        <f t="shared" si="11"/>
        <v>3551</v>
      </c>
      <c r="B66">
        <v>80</v>
      </c>
      <c r="C66" s="6">
        <v>2286.44</v>
      </c>
      <c r="D66" s="6">
        <v>643.44000000000005</v>
      </c>
      <c r="E66" s="6">
        <v>1012.39</v>
      </c>
      <c r="F66" s="7">
        <f t="shared" si="6"/>
        <v>1829.15</v>
      </c>
      <c r="G66" s="6">
        <v>2651.26</v>
      </c>
      <c r="H66" s="6">
        <v>480.41</v>
      </c>
      <c r="I66" s="6">
        <f t="shared" si="7"/>
        <v>3826.6800000000003</v>
      </c>
      <c r="J66" s="6">
        <f t="shared" si="8"/>
        <v>4464.46</v>
      </c>
      <c r="K66" s="6">
        <f t="shared" si="9"/>
        <v>173.2</v>
      </c>
      <c r="L66" s="6">
        <f t="shared" si="10"/>
        <v>25.78</v>
      </c>
    </row>
    <row r="67" spans="1:12" x14ac:dyDescent="0.3">
      <c r="A67" s="7">
        <f t="shared" si="11"/>
        <v>3601</v>
      </c>
      <c r="B67">
        <v>80</v>
      </c>
      <c r="C67" s="6">
        <v>2310.1799999999998</v>
      </c>
      <c r="D67" s="6">
        <v>652.5</v>
      </c>
      <c r="E67" s="6">
        <v>1026.6400000000001</v>
      </c>
      <c r="F67" s="7">
        <f t="shared" si="6"/>
        <v>1848.14</v>
      </c>
      <c r="G67" s="6">
        <v>2686.93</v>
      </c>
      <c r="H67" s="6">
        <v>486.87</v>
      </c>
      <c r="I67" s="6">
        <f t="shared" si="7"/>
        <v>3879.2</v>
      </c>
      <c r="J67" s="6">
        <f t="shared" si="8"/>
        <v>4525.7333333333336</v>
      </c>
      <c r="K67" s="6">
        <f t="shared" si="9"/>
        <v>173.2</v>
      </c>
      <c r="L67" s="6">
        <f t="shared" si="10"/>
        <v>26.13</v>
      </c>
    </row>
    <row r="68" spans="1:12" x14ac:dyDescent="0.3">
      <c r="A68" s="7">
        <f t="shared" si="11"/>
        <v>3651</v>
      </c>
      <c r="B68">
        <v>80</v>
      </c>
      <c r="C68" s="6">
        <v>2333.9299999999998</v>
      </c>
      <c r="D68" s="6">
        <v>661.56</v>
      </c>
      <c r="E68" s="6">
        <v>1040.9000000000001</v>
      </c>
      <c r="F68" s="7">
        <f t="shared" ref="F68:F103" si="12">+ROUND(C68*B68/100,2)</f>
        <v>1867.14</v>
      </c>
      <c r="G68" s="6">
        <v>2722.63</v>
      </c>
      <c r="H68" s="6">
        <v>493.34</v>
      </c>
      <c r="I68" s="6">
        <f t="shared" ref="I68:I99" si="13">G68+D68+E68-H68</f>
        <v>3931.75</v>
      </c>
      <c r="J68" s="6">
        <f t="shared" ref="J68:J99" si="14">I68+I68/6</f>
        <v>4587.041666666667</v>
      </c>
      <c r="K68" s="6">
        <f t="shared" ref="K68:K103" si="15">ROUND(40*4.33,2)</f>
        <v>173.2</v>
      </c>
      <c r="L68" s="6">
        <f t="shared" ref="L68:L99" si="16">+ROUND(J68/K68,2)</f>
        <v>26.48</v>
      </c>
    </row>
    <row r="69" spans="1:12" x14ac:dyDescent="0.3">
      <c r="A69" s="7">
        <f t="shared" si="11"/>
        <v>3701</v>
      </c>
      <c r="B69">
        <v>80</v>
      </c>
      <c r="C69" s="6">
        <v>2357.67</v>
      </c>
      <c r="D69" s="6">
        <v>670.62</v>
      </c>
      <c r="E69" s="6">
        <v>1055.1500000000001</v>
      </c>
      <c r="F69" s="7">
        <f t="shared" si="12"/>
        <v>1886.14</v>
      </c>
      <c r="G69" s="6">
        <v>2758.33</v>
      </c>
      <c r="H69" s="6">
        <v>499.81</v>
      </c>
      <c r="I69" s="6">
        <f t="shared" si="13"/>
        <v>3984.2900000000004</v>
      </c>
      <c r="J69" s="6">
        <f t="shared" si="14"/>
        <v>4648.338333333334</v>
      </c>
      <c r="K69" s="6">
        <f t="shared" si="15"/>
        <v>173.2</v>
      </c>
      <c r="L69" s="6">
        <f t="shared" si="16"/>
        <v>26.84</v>
      </c>
    </row>
    <row r="70" spans="1:12" x14ac:dyDescent="0.3">
      <c r="A70" s="7">
        <f t="shared" ref="A70:A102" si="17">+A69+50</f>
        <v>3751</v>
      </c>
      <c r="B70">
        <v>80</v>
      </c>
      <c r="C70" s="6">
        <v>2381.42</v>
      </c>
      <c r="D70" s="6">
        <v>679.68</v>
      </c>
      <c r="E70" s="6">
        <v>1069.4100000000001</v>
      </c>
      <c r="F70" s="7">
        <f t="shared" si="12"/>
        <v>1905.14</v>
      </c>
      <c r="G70" s="6">
        <v>2794.03</v>
      </c>
      <c r="H70" s="6">
        <v>506.28</v>
      </c>
      <c r="I70" s="6">
        <f t="shared" si="13"/>
        <v>4036.84</v>
      </c>
      <c r="J70" s="6">
        <f t="shared" si="14"/>
        <v>4709.6466666666665</v>
      </c>
      <c r="K70" s="6">
        <f t="shared" si="15"/>
        <v>173.2</v>
      </c>
      <c r="L70" s="6">
        <f t="shared" si="16"/>
        <v>27.19</v>
      </c>
    </row>
    <row r="71" spans="1:12" x14ac:dyDescent="0.3">
      <c r="A71" s="7">
        <f t="shared" si="17"/>
        <v>3801</v>
      </c>
      <c r="B71">
        <v>80</v>
      </c>
      <c r="C71" s="6">
        <v>2405.16</v>
      </c>
      <c r="D71" s="6">
        <v>688.74</v>
      </c>
      <c r="E71" s="6">
        <v>1083.6600000000001</v>
      </c>
      <c r="F71" s="7">
        <f t="shared" si="12"/>
        <v>1924.13</v>
      </c>
      <c r="G71" s="6">
        <v>2829.71</v>
      </c>
      <c r="H71" s="6">
        <v>512.74</v>
      </c>
      <c r="I71" s="6">
        <f t="shared" si="13"/>
        <v>4089.37</v>
      </c>
      <c r="J71" s="6">
        <f t="shared" si="14"/>
        <v>4770.9316666666664</v>
      </c>
      <c r="K71" s="6">
        <f t="shared" si="15"/>
        <v>173.2</v>
      </c>
      <c r="L71" s="6">
        <f t="shared" si="16"/>
        <v>27.55</v>
      </c>
    </row>
    <row r="72" spans="1:12" x14ac:dyDescent="0.3">
      <c r="A72" s="7">
        <f t="shared" si="17"/>
        <v>3851</v>
      </c>
      <c r="B72">
        <v>80</v>
      </c>
      <c r="C72" s="6">
        <v>2428.91</v>
      </c>
      <c r="D72" s="6">
        <v>697.8</v>
      </c>
      <c r="E72" s="6">
        <v>1097.92</v>
      </c>
      <c r="F72" s="7">
        <f t="shared" si="12"/>
        <v>1943.13</v>
      </c>
      <c r="G72" s="6">
        <v>2865.41</v>
      </c>
      <c r="H72" s="6">
        <v>519.21</v>
      </c>
      <c r="I72" s="6">
        <f t="shared" si="13"/>
        <v>4141.92</v>
      </c>
      <c r="J72" s="6">
        <f t="shared" si="14"/>
        <v>4832.24</v>
      </c>
      <c r="K72" s="6">
        <f t="shared" si="15"/>
        <v>173.2</v>
      </c>
      <c r="L72" s="6">
        <f t="shared" si="16"/>
        <v>27.9</v>
      </c>
    </row>
    <row r="73" spans="1:12" x14ac:dyDescent="0.3">
      <c r="A73" s="7">
        <f t="shared" si="17"/>
        <v>3901</v>
      </c>
      <c r="B73">
        <v>80</v>
      </c>
      <c r="C73" s="6">
        <v>2452.65</v>
      </c>
      <c r="D73" s="6">
        <v>706.86</v>
      </c>
      <c r="E73" s="6">
        <v>1112.17</v>
      </c>
      <c r="F73" s="7">
        <f t="shared" si="12"/>
        <v>1962.12</v>
      </c>
      <c r="G73" s="6">
        <v>2901.09</v>
      </c>
      <c r="H73" s="6">
        <v>525.67999999999995</v>
      </c>
      <c r="I73" s="6">
        <f t="shared" si="13"/>
        <v>4194.4400000000005</v>
      </c>
      <c r="J73" s="6">
        <f t="shared" si="14"/>
        <v>4893.5133333333342</v>
      </c>
      <c r="K73" s="6">
        <f t="shared" si="15"/>
        <v>173.2</v>
      </c>
      <c r="L73" s="6">
        <f t="shared" si="16"/>
        <v>28.25</v>
      </c>
    </row>
    <row r="74" spans="1:12" x14ac:dyDescent="0.3">
      <c r="A74" s="7">
        <f t="shared" si="17"/>
        <v>3951</v>
      </c>
      <c r="B74">
        <v>80</v>
      </c>
      <c r="C74" s="6">
        <v>2476.4</v>
      </c>
      <c r="D74" s="6">
        <v>715.92</v>
      </c>
      <c r="E74" s="6">
        <v>1126.43</v>
      </c>
      <c r="F74" s="7">
        <f t="shared" si="12"/>
        <v>1981.12</v>
      </c>
      <c r="G74" s="6">
        <v>2936.8</v>
      </c>
      <c r="H74" s="6">
        <v>532.15</v>
      </c>
      <c r="I74" s="6">
        <f t="shared" si="13"/>
        <v>4247.0000000000009</v>
      </c>
      <c r="J74" s="6">
        <f t="shared" si="14"/>
        <v>4954.8333333333339</v>
      </c>
      <c r="K74" s="6">
        <f t="shared" si="15"/>
        <v>173.2</v>
      </c>
      <c r="L74" s="6">
        <f t="shared" si="16"/>
        <v>28.61</v>
      </c>
    </row>
    <row r="75" spans="1:12" x14ac:dyDescent="0.3">
      <c r="A75" s="7">
        <f t="shared" si="17"/>
        <v>4001</v>
      </c>
      <c r="B75">
        <v>80</v>
      </c>
      <c r="C75" s="6">
        <v>2500.14</v>
      </c>
      <c r="D75" s="6">
        <v>724.98</v>
      </c>
      <c r="E75" s="6">
        <v>1140.68</v>
      </c>
      <c r="F75" s="7">
        <f t="shared" si="12"/>
        <v>2000.11</v>
      </c>
      <c r="G75" s="6">
        <v>2972.47</v>
      </c>
      <c r="H75" s="6">
        <v>538.61</v>
      </c>
      <c r="I75" s="6">
        <f t="shared" si="13"/>
        <v>4299.5200000000004</v>
      </c>
      <c r="J75" s="6">
        <f t="shared" si="14"/>
        <v>5016.1066666666675</v>
      </c>
      <c r="K75" s="6">
        <f t="shared" si="15"/>
        <v>173.2</v>
      </c>
      <c r="L75" s="6">
        <f t="shared" si="16"/>
        <v>28.96</v>
      </c>
    </row>
    <row r="76" spans="1:12" x14ac:dyDescent="0.3">
      <c r="A76" s="7">
        <f t="shared" si="17"/>
        <v>4051</v>
      </c>
      <c r="B76">
        <v>80</v>
      </c>
      <c r="C76" s="6">
        <v>2523.89</v>
      </c>
      <c r="D76" s="6">
        <v>734.04</v>
      </c>
      <c r="E76" s="6">
        <v>1154.94</v>
      </c>
      <c r="F76" s="7">
        <f t="shared" si="12"/>
        <v>2019.11</v>
      </c>
      <c r="G76" s="6">
        <v>3008.17</v>
      </c>
      <c r="H76" s="6">
        <v>545.08000000000004</v>
      </c>
      <c r="I76" s="6">
        <f t="shared" si="13"/>
        <v>4352.07</v>
      </c>
      <c r="J76" s="6">
        <f t="shared" si="14"/>
        <v>5077.415</v>
      </c>
      <c r="K76" s="6">
        <f t="shared" si="15"/>
        <v>173.2</v>
      </c>
      <c r="L76" s="6">
        <f t="shared" si="16"/>
        <v>29.32</v>
      </c>
    </row>
    <row r="77" spans="1:12" x14ac:dyDescent="0.3">
      <c r="A77" s="7">
        <f t="shared" si="17"/>
        <v>4101</v>
      </c>
      <c r="B77">
        <v>80</v>
      </c>
      <c r="C77" s="6">
        <v>2547.64</v>
      </c>
      <c r="D77" s="6">
        <v>743.1</v>
      </c>
      <c r="E77" s="6">
        <v>1169.19</v>
      </c>
      <c r="F77" s="7">
        <f t="shared" si="12"/>
        <v>2038.11</v>
      </c>
      <c r="G77" s="6">
        <v>3043.87</v>
      </c>
      <c r="H77" s="6">
        <v>551.54999999999995</v>
      </c>
      <c r="I77" s="6">
        <f t="shared" si="13"/>
        <v>4404.6099999999997</v>
      </c>
      <c r="J77" s="6">
        <f t="shared" si="14"/>
        <v>5138.7116666666661</v>
      </c>
      <c r="K77" s="6">
        <f t="shared" si="15"/>
        <v>173.2</v>
      </c>
      <c r="L77" s="6">
        <f t="shared" si="16"/>
        <v>29.67</v>
      </c>
    </row>
    <row r="78" spans="1:12" x14ac:dyDescent="0.3">
      <c r="A78" s="7">
        <f t="shared" si="17"/>
        <v>4151</v>
      </c>
      <c r="B78">
        <v>80</v>
      </c>
      <c r="C78" s="6">
        <v>2571.38</v>
      </c>
      <c r="D78" s="6">
        <v>752.16</v>
      </c>
      <c r="E78" s="6">
        <v>1183.45</v>
      </c>
      <c r="F78" s="7">
        <f t="shared" si="12"/>
        <v>2057.1</v>
      </c>
      <c r="G78" s="6">
        <v>3079.55</v>
      </c>
      <c r="H78" s="6">
        <v>558.01</v>
      </c>
      <c r="I78" s="6">
        <f t="shared" si="13"/>
        <v>4457.1499999999996</v>
      </c>
      <c r="J78" s="6">
        <f t="shared" si="14"/>
        <v>5200.0083333333332</v>
      </c>
      <c r="K78" s="6">
        <f t="shared" si="15"/>
        <v>173.2</v>
      </c>
      <c r="L78" s="6">
        <f t="shared" si="16"/>
        <v>30.02</v>
      </c>
    </row>
    <row r="79" spans="1:12" x14ac:dyDescent="0.3">
      <c r="A79" s="7">
        <f t="shared" si="17"/>
        <v>4201</v>
      </c>
      <c r="B79">
        <v>80</v>
      </c>
      <c r="C79" s="6">
        <v>2595.13</v>
      </c>
      <c r="D79" s="6">
        <v>761.22</v>
      </c>
      <c r="E79" s="6">
        <v>1197.7</v>
      </c>
      <c r="F79" s="7">
        <f t="shared" si="12"/>
        <v>2076.1</v>
      </c>
      <c r="G79" s="6">
        <v>3115.25</v>
      </c>
      <c r="H79" s="6">
        <v>564.48</v>
      </c>
      <c r="I79" s="6">
        <f t="shared" si="13"/>
        <v>4509.6900000000005</v>
      </c>
      <c r="J79" s="6">
        <f t="shared" si="14"/>
        <v>5261.3050000000003</v>
      </c>
      <c r="K79" s="6">
        <f t="shared" si="15"/>
        <v>173.2</v>
      </c>
      <c r="L79" s="6">
        <f t="shared" si="16"/>
        <v>30.38</v>
      </c>
    </row>
    <row r="80" spans="1:12" x14ac:dyDescent="0.3">
      <c r="A80" s="7">
        <f t="shared" si="17"/>
        <v>4251</v>
      </c>
      <c r="B80">
        <v>80</v>
      </c>
      <c r="C80" s="6">
        <v>2618.87</v>
      </c>
      <c r="D80" s="6">
        <v>770.28</v>
      </c>
      <c r="E80" s="6">
        <v>1211.96</v>
      </c>
      <c r="F80" s="7">
        <f t="shared" si="12"/>
        <v>2095.1</v>
      </c>
      <c r="G80" s="6">
        <v>3150.95</v>
      </c>
      <c r="H80" s="6">
        <v>570.95000000000005</v>
      </c>
      <c r="I80" s="6">
        <f t="shared" si="13"/>
        <v>4562.24</v>
      </c>
      <c r="J80" s="6">
        <f t="shared" si="14"/>
        <v>5322.6133333333328</v>
      </c>
      <c r="K80" s="6">
        <f t="shared" si="15"/>
        <v>173.2</v>
      </c>
      <c r="L80" s="6">
        <f t="shared" si="16"/>
        <v>30.73</v>
      </c>
    </row>
    <row r="81" spans="1:12" x14ac:dyDescent="0.3">
      <c r="A81" s="7">
        <f t="shared" si="17"/>
        <v>4301</v>
      </c>
      <c r="B81">
        <v>80</v>
      </c>
      <c r="C81" s="6">
        <v>2642.62</v>
      </c>
      <c r="D81" s="6">
        <v>779.34</v>
      </c>
      <c r="E81" s="6">
        <v>1226.21</v>
      </c>
      <c r="F81" s="7">
        <f t="shared" si="12"/>
        <v>2114.1</v>
      </c>
      <c r="G81" s="6">
        <v>3188.1</v>
      </c>
      <c r="H81" s="6">
        <v>577.67999999999995</v>
      </c>
      <c r="I81" s="6">
        <f t="shared" si="13"/>
        <v>4615.9699999999993</v>
      </c>
      <c r="J81" s="6">
        <f t="shared" si="14"/>
        <v>5385.2983333333323</v>
      </c>
      <c r="K81" s="6">
        <f t="shared" si="15"/>
        <v>173.2</v>
      </c>
      <c r="L81" s="6">
        <f t="shared" si="16"/>
        <v>31.09</v>
      </c>
    </row>
    <row r="82" spans="1:12" x14ac:dyDescent="0.3">
      <c r="A82" s="7">
        <f t="shared" si="17"/>
        <v>4351</v>
      </c>
      <c r="B82">
        <v>80</v>
      </c>
      <c r="C82" s="6">
        <v>2666.36</v>
      </c>
      <c r="D82" s="6">
        <v>788.4</v>
      </c>
      <c r="E82" s="6">
        <v>1240.47</v>
      </c>
      <c r="F82" s="7">
        <f t="shared" si="12"/>
        <v>2133.09</v>
      </c>
      <c r="G82" s="6">
        <v>3228.1</v>
      </c>
      <c r="H82" s="6">
        <v>584.92999999999995</v>
      </c>
      <c r="I82" s="6">
        <f t="shared" si="13"/>
        <v>4672.04</v>
      </c>
      <c r="J82" s="6">
        <f t="shared" si="14"/>
        <v>5450.7133333333331</v>
      </c>
      <c r="K82" s="6">
        <f t="shared" si="15"/>
        <v>173.2</v>
      </c>
      <c r="L82" s="6">
        <f t="shared" si="16"/>
        <v>31.47</v>
      </c>
    </row>
    <row r="83" spans="1:12" x14ac:dyDescent="0.3">
      <c r="A83" s="7">
        <f t="shared" si="17"/>
        <v>4401</v>
      </c>
      <c r="B83">
        <v>80</v>
      </c>
      <c r="C83" s="6">
        <v>2690.11</v>
      </c>
      <c r="D83" s="6">
        <v>797.46</v>
      </c>
      <c r="E83" s="6">
        <v>1254.72</v>
      </c>
      <c r="F83" s="7">
        <f t="shared" si="12"/>
        <v>2152.09</v>
      </c>
      <c r="G83" s="6">
        <v>3268.1</v>
      </c>
      <c r="H83" s="6">
        <v>592.17999999999995</v>
      </c>
      <c r="I83" s="6">
        <f t="shared" si="13"/>
        <v>4728.0999999999995</v>
      </c>
      <c r="J83" s="6">
        <f t="shared" si="14"/>
        <v>5516.1166666666659</v>
      </c>
      <c r="K83" s="6">
        <f t="shared" si="15"/>
        <v>173.2</v>
      </c>
      <c r="L83" s="6">
        <f t="shared" si="16"/>
        <v>31.85</v>
      </c>
    </row>
    <row r="84" spans="1:12" x14ac:dyDescent="0.3">
      <c r="A84" s="7">
        <f t="shared" si="17"/>
        <v>4451</v>
      </c>
      <c r="B84">
        <v>80</v>
      </c>
      <c r="C84" s="6">
        <v>2713.85</v>
      </c>
      <c r="D84" s="6">
        <v>806.52</v>
      </c>
      <c r="E84" s="6">
        <v>1268.98</v>
      </c>
      <c r="F84" s="7">
        <f t="shared" si="12"/>
        <v>2171.08</v>
      </c>
      <c r="G84" s="6">
        <v>3308.1</v>
      </c>
      <c r="H84" s="6">
        <v>599.42999999999995</v>
      </c>
      <c r="I84" s="6">
        <f t="shared" si="13"/>
        <v>4784.17</v>
      </c>
      <c r="J84" s="6">
        <f t="shared" si="14"/>
        <v>5581.5316666666668</v>
      </c>
      <c r="K84" s="6">
        <f t="shared" si="15"/>
        <v>173.2</v>
      </c>
      <c r="L84" s="6">
        <f t="shared" si="16"/>
        <v>32.229999999999997</v>
      </c>
    </row>
    <row r="85" spans="1:12" x14ac:dyDescent="0.3">
      <c r="A85" s="7">
        <f t="shared" si="17"/>
        <v>4501</v>
      </c>
      <c r="B85">
        <v>80</v>
      </c>
      <c r="C85" s="6">
        <v>2737.6</v>
      </c>
      <c r="D85" s="6">
        <v>815.58</v>
      </c>
      <c r="E85" s="6">
        <v>1283.23</v>
      </c>
      <c r="F85" s="7">
        <f t="shared" si="12"/>
        <v>2190.08</v>
      </c>
      <c r="G85" s="6">
        <v>3348.09</v>
      </c>
      <c r="H85" s="6">
        <v>606.66999999999996</v>
      </c>
      <c r="I85" s="6">
        <f t="shared" si="13"/>
        <v>4840.2299999999996</v>
      </c>
      <c r="J85" s="6">
        <f t="shared" si="14"/>
        <v>5646.9349999999995</v>
      </c>
      <c r="K85" s="6">
        <f t="shared" si="15"/>
        <v>173.2</v>
      </c>
      <c r="L85" s="6">
        <f t="shared" si="16"/>
        <v>32.6</v>
      </c>
    </row>
    <row r="86" spans="1:12" x14ac:dyDescent="0.3">
      <c r="A86" s="7">
        <f t="shared" si="17"/>
        <v>4551</v>
      </c>
      <c r="B86">
        <v>80</v>
      </c>
      <c r="C86" s="6">
        <v>2761.34</v>
      </c>
      <c r="D86" s="6">
        <v>824.64</v>
      </c>
      <c r="E86" s="6">
        <v>1297.49</v>
      </c>
      <c r="F86" s="7">
        <f t="shared" si="12"/>
        <v>2209.0700000000002</v>
      </c>
      <c r="G86" s="6">
        <v>3388.09</v>
      </c>
      <c r="H86" s="6">
        <v>613.91999999999996</v>
      </c>
      <c r="I86" s="6">
        <f t="shared" si="13"/>
        <v>4896.3</v>
      </c>
      <c r="J86" s="6">
        <f t="shared" si="14"/>
        <v>5712.35</v>
      </c>
      <c r="K86" s="6">
        <f t="shared" si="15"/>
        <v>173.2</v>
      </c>
      <c r="L86" s="6">
        <f t="shared" si="16"/>
        <v>32.979999999999997</v>
      </c>
    </row>
    <row r="87" spans="1:12" x14ac:dyDescent="0.3">
      <c r="A87" s="7">
        <f t="shared" si="17"/>
        <v>4601</v>
      </c>
      <c r="B87">
        <v>80</v>
      </c>
      <c r="C87" s="6">
        <v>2785.09</v>
      </c>
      <c r="D87" s="6">
        <v>833.7</v>
      </c>
      <c r="E87" s="6">
        <v>1311.74</v>
      </c>
      <c r="F87" s="7">
        <f t="shared" si="12"/>
        <v>2228.0700000000002</v>
      </c>
      <c r="G87" s="6">
        <v>3428.09</v>
      </c>
      <c r="H87" s="6">
        <v>621.16999999999996</v>
      </c>
      <c r="I87" s="6">
        <f t="shared" si="13"/>
        <v>4952.3599999999997</v>
      </c>
      <c r="J87" s="6">
        <f t="shared" si="14"/>
        <v>5777.7533333333331</v>
      </c>
      <c r="K87" s="6">
        <f t="shared" si="15"/>
        <v>173.2</v>
      </c>
      <c r="L87" s="6">
        <f t="shared" si="16"/>
        <v>33.36</v>
      </c>
    </row>
    <row r="88" spans="1:12" x14ac:dyDescent="0.3">
      <c r="A88" s="7">
        <f t="shared" si="17"/>
        <v>4651</v>
      </c>
      <c r="B88">
        <v>80</v>
      </c>
      <c r="C88" s="6">
        <v>2808.83</v>
      </c>
      <c r="D88" s="6">
        <v>842.76</v>
      </c>
      <c r="E88" s="6">
        <v>1326</v>
      </c>
      <c r="F88" s="7">
        <f t="shared" si="12"/>
        <v>2247.06</v>
      </c>
      <c r="G88" s="6">
        <v>3468.09</v>
      </c>
      <c r="H88" s="6">
        <v>628.41999999999996</v>
      </c>
      <c r="I88" s="6">
        <f t="shared" si="13"/>
        <v>5008.43</v>
      </c>
      <c r="J88" s="6">
        <f t="shared" si="14"/>
        <v>5843.168333333334</v>
      </c>
      <c r="K88" s="6">
        <f t="shared" si="15"/>
        <v>173.2</v>
      </c>
      <c r="L88" s="6">
        <f t="shared" si="16"/>
        <v>33.74</v>
      </c>
    </row>
    <row r="89" spans="1:12" x14ac:dyDescent="0.3">
      <c r="A89" s="7">
        <f t="shared" si="17"/>
        <v>4701</v>
      </c>
      <c r="B89">
        <v>80</v>
      </c>
      <c r="C89" s="6">
        <v>2832.58</v>
      </c>
      <c r="D89" s="6">
        <v>851.82</v>
      </c>
      <c r="E89" s="6">
        <v>1340.25</v>
      </c>
      <c r="F89" s="7">
        <f t="shared" si="12"/>
        <v>2266.06</v>
      </c>
      <c r="G89" s="6">
        <v>3508.08</v>
      </c>
      <c r="H89" s="6">
        <v>635.66</v>
      </c>
      <c r="I89" s="6">
        <f t="shared" si="13"/>
        <v>5064.49</v>
      </c>
      <c r="J89" s="6">
        <f t="shared" si="14"/>
        <v>5908.5716666666667</v>
      </c>
      <c r="K89" s="6">
        <f t="shared" si="15"/>
        <v>173.2</v>
      </c>
      <c r="L89" s="6">
        <f t="shared" si="16"/>
        <v>34.11</v>
      </c>
    </row>
    <row r="90" spans="1:12" x14ac:dyDescent="0.3">
      <c r="A90" s="7">
        <f t="shared" si="17"/>
        <v>4751</v>
      </c>
      <c r="B90">
        <v>80</v>
      </c>
      <c r="C90" s="7">
        <v>2856.32</v>
      </c>
      <c r="D90" s="6">
        <v>860.88</v>
      </c>
      <c r="E90" s="6">
        <v>1354.51</v>
      </c>
      <c r="F90" s="7">
        <f t="shared" si="12"/>
        <v>2285.06</v>
      </c>
      <c r="G90" s="6">
        <v>3548.09</v>
      </c>
      <c r="H90" s="6">
        <v>642.91</v>
      </c>
      <c r="I90" s="6">
        <f t="shared" si="13"/>
        <v>5120.5700000000006</v>
      </c>
      <c r="J90" s="6">
        <f t="shared" si="14"/>
        <v>5973.9983333333339</v>
      </c>
      <c r="K90" s="6">
        <f t="shared" si="15"/>
        <v>173.2</v>
      </c>
      <c r="L90" s="6">
        <f t="shared" si="16"/>
        <v>34.49</v>
      </c>
    </row>
    <row r="91" spans="1:12" x14ac:dyDescent="0.3">
      <c r="A91" s="7">
        <f t="shared" si="17"/>
        <v>4801</v>
      </c>
      <c r="B91">
        <v>80</v>
      </c>
      <c r="C91" s="6">
        <v>2880.07</v>
      </c>
      <c r="D91" s="6">
        <v>869.94</v>
      </c>
      <c r="E91" s="6">
        <v>1368.76</v>
      </c>
      <c r="F91" s="7">
        <f t="shared" si="12"/>
        <v>2304.06</v>
      </c>
      <c r="G91" s="6">
        <v>3588.1</v>
      </c>
      <c r="H91" s="6">
        <v>650.16</v>
      </c>
      <c r="I91" s="6">
        <f t="shared" si="13"/>
        <v>5176.6400000000003</v>
      </c>
      <c r="J91" s="6">
        <f t="shared" si="14"/>
        <v>6039.4133333333339</v>
      </c>
      <c r="K91" s="6">
        <f t="shared" si="15"/>
        <v>173.2</v>
      </c>
      <c r="L91" s="6">
        <f t="shared" si="16"/>
        <v>34.869999999999997</v>
      </c>
    </row>
    <row r="92" spans="1:12" x14ac:dyDescent="0.3">
      <c r="A92" s="7">
        <f t="shared" si="17"/>
        <v>4851</v>
      </c>
      <c r="B92">
        <v>80</v>
      </c>
      <c r="C92" s="6">
        <v>2903.81</v>
      </c>
      <c r="D92" s="6">
        <v>879</v>
      </c>
      <c r="E92" s="6">
        <v>1383.02</v>
      </c>
      <c r="F92" s="7">
        <f t="shared" si="12"/>
        <v>2323.0500000000002</v>
      </c>
      <c r="G92" s="6">
        <v>3628.09</v>
      </c>
      <c r="H92" s="6">
        <v>657.41</v>
      </c>
      <c r="I92" s="6">
        <f t="shared" si="13"/>
        <v>5232.7000000000007</v>
      </c>
      <c r="J92" s="6">
        <f t="shared" si="14"/>
        <v>6104.8166666666675</v>
      </c>
      <c r="K92" s="6">
        <f t="shared" si="15"/>
        <v>173.2</v>
      </c>
      <c r="L92" s="6">
        <f t="shared" si="16"/>
        <v>35.25</v>
      </c>
    </row>
    <row r="93" spans="1:12" x14ac:dyDescent="0.3">
      <c r="A93" s="7">
        <f t="shared" si="17"/>
        <v>4901</v>
      </c>
      <c r="B93">
        <v>80</v>
      </c>
      <c r="C93" s="6">
        <v>2927.56</v>
      </c>
      <c r="D93" s="6">
        <v>888.06</v>
      </c>
      <c r="E93" s="6">
        <v>1397.27</v>
      </c>
      <c r="F93" s="7">
        <f t="shared" si="12"/>
        <v>2342.0500000000002</v>
      </c>
      <c r="G93" s="6">
        <v>3668.1</v>
      </c>
      <c r="H93" s="6">
        <v>664.66</v>
      </c>
      <c r="I93" s="6">
        <f t="shared" si="13"/>
        <v>5288.77</v>
      </c>
      <c r="J93" s="6">
        <f t="shared" si="14"/>
        <v>6170.2316666666675</v>
      </c>
      <c r="K93" s="6">
        <f t="shared" si="15"/>
        <v>173.2</v>
      </c>
      <c r="L93" s="6">
        <f t="shared" si="16"/>
        <v>35.619999999999997</v>
      </c>
    </row>
    <row r="94" spans="1:12" x14ac:dyDescent="0.3">
      <c r="A94" s="7">
        <f t="shared" si="17"/>
        <v>4951</v>
      </c>
      <c r="B94">
        <v>80</v>
      </c>
      <c r="C94" s="6">
        <v>2951.3</v>
      </c>
      <c r="D94" s="6">
        <v>897.12</v>
      </c>
      <c r="E94" s="6">
        <v>1411.53</v>
      </c>
      <c r="F94" s="7">
        <f t="shared" si="12"/>
        <v>2361.04</v>
      </c>
      <c r="G94" s="6">
        <v>3708.08</v>
      </c>
      <c r="H94" s="6">
        <v>671.9</v>
      </c>
      <c r="I94" s="6">
        <f t="shared" si="13"/>
        <v>5344.83</v>
      </c>
      <c r="J94" s="6">
        <f t="shared" si="14"/>
        <v>6235.6350000000002</v>
      </c>
      <c r="K94" s="6">
        <f t="shared" si="15"/>
        <v>173.2</v>
      </c>
      <c r="L94" s="6">
        <f t="shared" si="16"/>
        <v>36</v>
      </c>
    </row>
    <row r="95" spans="1:12" x14ac:dyDescent="0.3">
      <c r="A95" s="7">
        <f t="shared" si="17"/>
        <v>5001</v>
      </c>
      <c r="B95">
        <v>80</v>
      </c>
      <c r="C95" s="6">
        <v>2975.05</v>
      </c>
      <c r="D95" s="6">
        <v>906.18</v>
      </c>
      <c r="E95" s="6">
        <v>1425.78</v>
      </c>
      <c r="F95" s="7">
        <f t="shared" si="12"/>
        <v>2380.04</v>
      </c>
      <c r="G95" s="6">
        <v>3748.09</v>
      </c>
      <c r="H95" s="6">
        <v>679.15</v>
      </c>
      <c r="I95" s="6">
        <f t="shared" si="13"/>
        <v>5400.9000000000005</v>
      </c>
      <c r="J95" s="6">
        <f t="shared" si="14"/>
        <v>6301.0500000000011</v>
      </c>
      <c r="K95" s="6">
        <f t="shared" si="15"/>
        <v>173.2</v>
      </c>
      <c r="L95" s="6">
        <f t="shared" si="16"/>
        <v>36.380000000000003</v>
      </c>
    </row>
    <row r="96" spans="1:12" x14ac:dyDescent="0.3">
      <c r="A96" s="7">
        <f t="shared" si="17"/>
        <v>5051</v>
      </c>
      <c r="B96">
        <v>80</v>
      </c>
      <c r="C96" s="6">
        <v>2998.79</v>
      </c>
      <c r="D96" s="6">
        <v>915.24</v>
      </c>
      <c r="E96" s="6">
        <v>1440.04</v>
      </c>
      <c r="F96" s="7">
        <f t="shared" si="12"/>
        <v>2399.0300000000002</v>
      </c>
      <c r="G96" s="6">
        <v>3788.08</v>
      </c>
      <c r="H96" s="6">
        <v>686.4</v>
      </c>
      <c r="I96" s="6">
        <f t="shared" si="13"/>
        <v>5456.96</v>
      </c>
      <c r="J96" s="6">
        <f t="shared" si="14"/>
        <v>6366.4533333333329</v>
      </c>
      <c r="K96" s="6">
        <f t="shared" si="15"/>
        <v>173.2</v>
      </c>
      <c r="L96" s="6">
        <f t="shared" si="16"/>
        <v>36.76</v>
      </c>
    </row>
    <row r="97" spans="1:12" x14ac:dyDescent="0.3">
      <c r="A97" s="7">
        <f t="shared" si="17"/>
        <v>5101</v>
      </c>
      <c r="B97">
        <v>80</v>
      </c>
      <c r="C97" s="6">
        <v>3022.54</v>
      </c>
      <c r="D97" s="6">
        <v>924.3</v>
      </c>
      <c r="E97" s="6">
        <v>1454.29</v>
      </c>
      <c r="F97" s="7">
        <f t="shared" si="12"/>
        <v>2418.0300000000002</v>
      </c>
      <c r="G97" s="6">
        <v>3828.09</v>
      </c>
      <c r="H97" s="6">
        <v>693.65</v>
      </c>
      <c r="I97" s="6">
        <f t="shared" si="13"/>
        <v>5513.0300000000007</v>
      </c>
      <c r="J97" s="6">
        <f t="shared" si="14"/>
        <v>6431.8683333333338</v>
      </c>
      <c r="K97" s="6">
        <f t="shared" si="15"/>
        <v>173.2</v>
      </c>
      <c r="L97" s="6">
        <f t="shared" si="16"/>
        <v>37.14</v>
      </c>
    </row>
    <row r="98" spans="1:12" x14ac:dyDescent="0.3">
      <c r="A98" s="7">
        <f t="shared" si="17"/>
        <v>5151</v>
      </c>
      <c r="B98">
        <v>80</v>
      </c>
      <c r="C98" s="6">
        <v>3046.28</v>
      </c>
      <c r="D98" s="6">
        <v>933.36</v>
      </c>
      <c r="E98" s="6">
        <v>1468.55</v>
      </c>
      <c r="F98" s="7">
        <f t="shared" si="12"/>
        <v>2437.02</v>
      </c>
      <c r="G98" s="6">
        <v>3868.07</v>
      </c>
      <c r="H98" s="6">
        <v>700.89</v>
      </c>
      <c r="I98" s="6">
        <f t="shared" si="13"/>
        <v>5569.09</v>
      </c>
      <c r="J98" s="6">
        <f t="shared" si="14"/>
        <v>6497.2716666666665</v>
      </c>
      <c r="K98" s="6">
        <f t="shared" si="15"/>
        <v>173.2</v>
      </c>
      <c r="L98" s="6">
        <f t="shared" si="16"/>
        <v>37.51</v>
      </c>
    </row>
    <row r="99" spans="1:12" x14ac:dyDescent="0.3">
      <c r="A99" s="7">
        <f t="shared" si="17"/>
        <v>5201</v>
      </c>
      <c r="B99">
        <v>80</v>
      </c>
      <c r="C99" s="6">
        <v>3070.03</v>
      </c>
      <c r="D99" s="6">
        <v>942.42</v>
      </c>
      <c r="E99" s="6">
        <v>1482.8</v>
      </c>
      <c r="F99" s="7">
        <f t="shared" si="12"/>
        <v>2456.02</v>
      </c>
      <c r="G99" s="6">
        <v>3908.08</v>
      </c>
      <c r="H99" s="6">
        <v>708.14</v>
      </c>
      <c r="I99" s="6">
        <f t="shared" si="13"/>
        <v>5625.16</v>
      </c>
      <c r="J99" s="6">
        <f t="shared" si="14"/>
        <v>6562.6866666666665</v>
      </c>
      <c r="K99" s="6">
        <f t="shared" si="15"/>
        <v>173.2</v>
      </c>
      <c r="L99" s="6">
        <f t="shared" si="16"/>
        <v>37.89</v>
      </c>
    </row>
    <row r="100" spans="1:12" x14ac:dyDescent="0.3">
      <c r="A100" s="7">
        <f t="shared" si="17"/>
        <v>5251</v>
      </c>
      <c r="B100">
        <v>80</v>
      </c>
      <c r="C100" s="6">
        <v>3093.77</v>
      </c>
      <c r="D100" s="6">
        <v>951.48</v>
      </c>
      <c r="E100" s="6">
        <v>1497.06</v>
      </c>
      <c r="F100" s="7">
        <f t="shared" si="12"/>
        <v>2475.02</v>
      </c>
      <c r="G100" s="6">
        <v>3948.09</v>
      </c>
      <c r="H100" s="6">
        <v>715.39</v>
      </c>
      <c r="I100" s="6">
        <f t="shared" ref="I100:I103" si="18">G100+D100+E100-H100</f>
        <v>5681.2399999999989</v>
      </c>
      <c r="J100" s="6">
        <f t="shared" ref="J100:J103" si="19">I100+I100/6</f>
        <v>6628.1133333333319</v>
      </c>
      <c r="K100" s="6">
        <f t="shared" si="15"/>
        <v>173.2</v>
      </c>
      <c r="L100" s="6">
        <f t="shared" ref="L100:L103" si="20">+ROUND(J100/K100,2)</f>
        <v>38.270000000000003</v>
      </c>
    </row>
    <row r="101" spans="1:12" x14ac:dyDescent="0.3">
      <c r="A101" s="7">
        <f t="shared" si="17"/>
        <v>5301</v>
      </c>
      <c r="B101">
        <v>80</v>
      </c>
      <c r="C101" s="6">
        <v>3117.52</v>
      </c>
      <c r="D101" s="6">
        <v>960.54</v>
      </c>
      <c r="E101" s="6">
        <v>1511.31</v>
      </c>
      <c r="F101" s="7">
        <f t="shared" si="12"/>
        <v>2494.02</v>
      </c>
      <c r="G101" s="6">
        <v>3988.1</v>
      </c>
      <c r="H101" s="6">
        <v>722.64</v>
      </c>
      <c r="I101" s="6">
        <f t="shared" si="18"/>
        <v>5737.3099999999986</v>
      </c>
      <c r="J101" s="6">
        <f t="shared" si="19"/>
        <v>6693.5283333333318</v>
      </c>
      <c r="K101" s="6">
        <f t="shared" si="15"/>
        <v>173.2</v>
      </c>
      <c r="L101" s="6">
        <f t="shared" si="20"/>
        <v>38.65</v>
      </c>
    </row>
    <row r="102" spans="1:12" x14ac:dyDescent="0.3">
      <c r="A102" s="7">
        <f t="shared" si="17"/>
        <v>5351</v>
      </c>
      <c r="B102">
        <v>80</v>
      </c>
      <c r="C102" s="6">
        <v>3141.27</v>
      </c>
      <c r="D102" s="6">
        <v>969.6</v>
      </c>
      <c r="E102" s="6">
        <v>1525.57</v>
      </c>
      <c r="F102" s="7">
        <f t="shared" si="12"/>
        <v>2513.02</v>
      </c>
      <c r="G102" s="6">
        <v>4028.11</v>
      </c>
      <c r="H102" s="6">
        <v>729.89</v>
      </c>
      <c r="I102" s="6">
        <f t="shared" si="18"/>
        <v>5793.3899999999994</v>
      </c>
      <c r="J102" s="6">
        <f t="shared" si="19"/>
        <v>6758.954999999999</v>
      </c>
      <c r="K102" s="6">
        <f t="shared" si="15"/>
        <v>173.2</v>
      </c>
      <c r="L102" s="6">
        <f t="shared" si="20"/>
        <v>39.020000000000003</v>
      </c>
    </row>
    <row r="103" spans="1:12" x14ac:dyDescent="0.3">
      <c r="A103" s="7">
        <v>5370</v>
      </c>
      <c r="B103">
        <v>80</v>
      </c>
      <c r="C103" s="6">
        <v>3150.29</v>
      </c>
      <c r="D103" s="6">
        <v>973.04</v>
      </c>
      <c r="E103" s="6">
        <v>1530.99</v>
      </c>
      <c r="F103" s="7">
        <f t="shared" si="12"/>
        <v>2520.23</v>
      </c>
      <c r="G103" s="6">
        <v>4043.29</v>
      </c>
      <c r="H103" s="6">
        <v>732.64</v>
      </c>
      <c r="I103" s="6">
        <f t="shared" si="18"/>
        <v>5814.6799999999994</v>
      </c>
      <c r="J103" s="6">
        <f t="shared" si="19"/>
        <v>6783.7933333333331</v>
      </c>
      <c r="K103" s="6">
        <f t="shared" si="15"/>
        <v>173.2</v>
      </c>
      <c r="L103" s="6">
        <f t="shared" si="20"/>
        <v>39.17</v>
      </c>
    </row>
  </sheetData>
  <sheetProtection formatCells="0" formatColumns="0" formatRows="0" insertColumns="0" insertRows="0" insertHyperlinks="0" deleteColumns="0" deleteRows="0" sort="0" autoFilter="0" pivotTables="0"/>
  <printOptions gridLines="1"/>
  <pageMargins left="0.70866141732283472" right="0.70866141732283472" top="0.78740157480314965" bottom="0.78740157480314965" header="0.31496062992125984" footer="0.31496062992125984"/>
  <pageSetup paperSize="9" scale="77" fitToHeight="0" orientation="landscape" r:id="rId1"/>
  <headerFooter>
    <oddHeader>&amp;CKurzarbeitsbeihilfe COVID-19
Pauschalsatztabelle für Normalarbeitszeit &amp;A WoStd.</oddHeader>
    <oddFooter>&amp;LStand: 19.03.2020&amp;RSeite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40</vt:lpstr>
      <vt:lpstr>Tabelle1!Drucktitel</vt:lpstr>
    </vt:vector>
  </TitlesOfParts>
  <Company>Arbeitsmarktservice Österreich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Gerald Komada</dc:creator>
  <cp:lastModifiedBy>Ralph Hofmann</cp:lastModifiedBy>
  <cp:lastPrinted>2020-03-24T13:00:27Z</cp:lastPrinted>
  <dcterms:created xsi:type="dcterms:W3CDTF">2020-03-23T08:35:01Z</dcterms:created>
  <dcterms:modified xsi:type="dcterms:W3CDTF">2020-05-26T07:35:40Z</dcterms:modified>
</cp:coreProperties>
</file>